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15" windowWidth="18945" windowHeight="14580"/>
  </bookViews>
  <sheets>
    <sheet name="Core Guitar Series" sheetId="1" r:id="rId1"/>
  </sheets>
  <definedNames>
    <definedName name="_xlnm._FilterDatabase" localSheetId="0" hidden="1">'Core Guitar Series'!$A$1:$BB$700</definedName>
    <definedName name="_xlnm.Print_Area" localSheetId="0">'Core Guitar Series'!$C$1:$M$699</definedName>
  </definedNames>
  <calcPr calcId="125725"/>
</workbook>
</file>

<file path=xl/calcChain.xml><?xml version="1.0" encoding="utf-8"?>
<calcChain xmlns="http://schemas.openxmlformats.org/spreadsheetml/2006/main">
  <c r="B235" i="1"/>
  <c r="A235" s="1"/>
  <c r="B334"/>
  <c r="A334" s="1"/>
  <c r="B464"/>
  <c r="A464" s="1"/>
  <c r="B514"/>
  <c r="A514" s="1"/>
  <c r="B513"/>
  <c r="A513" s="1"/>
  <c r="B199"/>
  <c r="A199" s="1"/>
  <c r="B331"/>
  <c r="A331" s="1"/>
  <c r="B526"/>
  <c r="A526" s="1"/>
  <c r="B200"/>
  <c r="A200" s="1"/>
  <c r="B317"/>
  <c r="A317" s="1"/>
  <c r="B525"/>
  <c r="A525" s="1"/>
  <c r="B524"/>
  <c r="A524" s="1"/>
  <c r="B372"/>
  <c r="A372" s="1"/>
  <c r="B42"/>
  <c r="A42" s="1"/>
  <c r="B104"/>
  <c r="A104" s="1"/>
  <c r="B305"/>
  <c r="A305" s="1"/>
  <c r="B173"/>
  <c r="A173" s="1"/>
  <c r="B198"/>
  <c r="A198" s="1"/>
  <c r="B508"/>
  <c r="A508" s="1"/>
  <c r="B38"/>
  <c r="A38" s="1"/>
  <c r="B184"/>
  <c r="A184" s="1"/>
  <c r="B208"/>
  <c r="A208" s="1"/>
  <c r="B197"/>
  <c r="A197" s="1"/>
  <c r="B158"/>
  <c r="A158" s="1"/>
  <c r="B89"/>
  <c r="A89" s="1"/>
  <c r="B248"/>
  <c r="A248" s="1"/>
  <c r="B196"/>
  <c r="A196" s="1"/>
  <c r="B223"/>
  <c r="A223" s="1"/>
  <c r="B267"/>
  <c r="A267" s="1"/>
  <c r="B266"/>
  <c r="A266" s="1"/>
  <c r="B265"/>
  <c r="A265" s="1"/>
  <c r="B112"/>
  <c r="A112" s="1"/>
  <c r="B632"/>
  <c r="A632" s="1"/>
  <c r="B556"/>
  <c r="A556" s="1"/>
  <c r="B371"/>
  <c r="A371" s="1"/>
  <c r="B480"/>
  <c r="A480" s="1"/>
  <c r="B409"/>
  <c r="A409" s="1"/>
  <c r="B44"/>
  <c r="A44" s="1"/>
  <c r="B431"/>
  <c r="A431" s="1"/>
  <c r="B490"/>
  <c r="A490" s="1"/>
  <c r="B469"/>
  <c r="A469" s="1"/>
  <c r="B210"/>
  <c r="A210" s="1"/>
  <c r="B14"/>
  <c r="A14" s="1"/>
  <c r="B452"/>
  <c r="A452" s="1"/>
  <c r="B489"/>
  <c r="A489" s="1"/>
  <c r="B479"/>
  <c r="A479" s="1"/>
  <c r="B281"/>
  <c r="A281" s="1"/>
  <c r="B323"/>
  <c r="A323" s="1"/>
  <c r="B52"/>
  <c r="A52" s="1"/>
  <c r="B183"/>
  <c r="A183" s="1"/>
  <c r="B114"/>
  <c r="A114" s="1"/>
  <c r="B299"/>
  <c r="A299" s="1"/>
  <c r="B596"/>
  <c r="A596" s="1"/>
  <c r="B164"/>
  <c r="A164" s="1"/>
  <c r="B457"/>
  <c r="A457" s="1"/>
  <c r="B456"/>
  <c r="A456" s="1"/>
  <c r="B653"/>
  <c r="A653" s="1"/>
  <c r="B355"/>
  <c r="A355" s="1"/>
  <c r="B337"/>
  <c r="A337" s="1"/>
  <c r="B322"/>
  <c r="A322" s="1"/>
  <c r="B649"/>
  <c r="A649" s="1"/>
  <c r="B620"/>
  <c r="A620" s="1"/>
  <c r="B195"/>
  <c r="A195" s="1"/>
  <c r="B512"/>
  <c r="A512" s="1"/>
  <c r="B103"/>
  <c r="A103" s="1"/>
  <c r="B328"/>
  <c r="A328" s="1"/>
  <c r="B321"/>
  <c r="A321" s="1"/>
  <c r="B157"/>
  <c r="A157" s="1"/>
  <c r="B565"/>
  <c r="A565" s="1"/>
  <c r="B451"/>
  <c r="A451" s="1"/>
  <c r="B564"/>
  <c r="A564" s="1"/>
  <c r="B251"/>
  <c r="A251" s="1"/>
  <c r="B590"/>
  <c r="A590" s="1"/>
  <c r="B586"/>
  <c r="A586" s="1"/>
  <c r="B585"/>
  <c r="A585" s="1"/>
  <c r="B51"/>
  <c r="A51" s="1"/>
  <c r="B189"/>
  <c r="A189" s="1"/>
  <c r="B92"/>
  <c r="A92" s="1"/>
  <c r="B91"/>
  <c r="A91" s="1"/>
  <c r="B137"/>
  <c r="A137" s="1"/>
  <c r="B627"/>
  <c r="A627" s="1"/>
  <c r="B239"/>
  <c r="A239" s="1"/>
  <c r="B399"/>
  <c r="A399" s="1"/>
  <c r="B398"/>
  <c r="A398" s="1"/>
  <c r="B488"/>
  <c r="A488" s="1"/>
  <c r="B478"/>
  <c r="A478" s="1"/>
  <c r="B87"/>
  <c r="A87" s="1"/>
  <c r="B340"/>
  <c r="A340" s="1"/>
  <c r="B238"/>
  <c r="A238" s="1"/>
  <c r="B550"/>
  <c r="A550" s="1"/>
  <c r="B70"/>
  <c r="A70" s="1"/>
  <c r="B219"/>
  <c r="A219" s="1"/>
  <c r="B393"/>
  <c r="A393" s="1"/>
  <c r="B610"/>
  <c r="A610" s="1"/>
  <c r="B182"/>
  <c r="A182" s="1"/>
  <c r="B639"/>
  <c r="A639" s="1"/>
  <c r="B444"/>
  <c r="A444" s="1"/>
  <c r="B648"/>
  <c r="A648" s="1"/>
  <c r="B650"/>
  <c r="A650" s="1"/>
  <c r="B647"/>
  <c r="A647" s="1"/>
  <c r="B646"/>
  <c r="A646" s="1"/>
  <c r="B645"/>
  <c r="A645" s="1"/>
  <c r="B314"/>
  <c r="A314" s="1"/>
  <c r="B661"/>
  <c r="A661" s="1"/>
  <c r="B234"/>
  <c r="A234" s="1"/>
  <c r="B233"/>
  <c r="A233" s="1"/>
  <c r="B595"/>
  <c r="A595" s="1"/>
  <c r="B574"/>
  <c r="A574" s="1"/>
  <c r="B450"/>
  <c r="A450" s="1"/>
  <c r="B163"/>
  <c r="A163" s="1"/>
  <c r="B207"/>
  <c r="A207" s="1"/>
  <c r="B9"/>
  <c r="A9" s="1"/>
  <c r="B449"/>
  <c r="A449" s="1"/>
  <c r="B255"/>
  <c r="A255" s="1"/>
  <c r="B428"/>
  <c r="A428" s="1"/>
  <c r="B609"/>
  <c r="A609" s="1"/>
  <c r="B608"/>
  <c r="A608" s="1"/>
  <c r="B477"/>
  <c r="A477" s="1"/>
  <c r="B499"/>
  <c r="A499" s="1"/>
  <c r="B487"/>
  <c r="A487" s="1"/>
  <c r="B232"/>
  <c r="A232" s="1"/>
  <c r="B206"/>
  <c r="A206" s="1"/>
  <c r="B205"/>
  <c r="A205" s="1"/>
  <c r="B607"/>
  <c r="A607" s="1"/>
  <c r="B606"/>
  <c r="A606" s="1"/>
  <c r="B605"/>
  <c r="A605" s="1"/>
  <c r="B455"/>
  <c r="A455" s="1"/>
  <c r="B320"/>
  <c r="A320" s="1"/>
  <c r="B247"/>
  <c r="A247" s="1"/>
  <c r="B246"/>
  <c r="A246" s="1"/>
  <c r="B245"/>
  <c r="A245" s="1"/>
  <c r="B330"/>
  <c r="A330" s="1"/>
  <c r="B652"/>
  <c r="A652" s="1"/>
  <c r="B264"/>
  <c r="A264" s="1"/>
  <c r="B629"/>
  <c r="A629" s="1"/>
  <c r="B408"/>
  <c r="A408" s="1"/>
  <c r="B500"/>
  <c r="A500" s="1"/>
  <c r="B102"/>
  <c r="A102" s="1"/>
  <c r="B101"/>
  <c r="A101" s="1"/>
  <c r="B523"/>
  <c r="A523" s="1"/>
  <c r="B522"/>
  <c r="A522" s="1"/>
  <c r="B521"/>
  <c r="A521" s="1"/>
  <c r="B520"/>
  <c r="A520" s="1"/>
  <c r="B100"/>
  <c r="A100" s="1"/>
  <c r="B538"/>
  <c r="A538" s="1"/>
  <c r="B37"/>
  <c r="A37" s="1"/>
  <c r="B36"/>
  <c r="A36" s="1"/>
  <c r="B35"/>
  <c r="A35" s="1"/>
  <c r="B167"/>
  <c r="A167" s="1"/>
  <c r="B563"/>
  <c r="A563" s="1"/>
  <c r="B177"/>
  <c r="A177" s="1"/>
  <c r="B584"/>
  <c r="A584" s="1"/>
  <c r="B417"/>
  <c r="A417" s="1"/>
  <c r="B240"/>
  <c r="A240" s="1"/>
  <c r="B10"/>
  <c r="A10" s="1"/>
  <c r="B573"/>
  <c r="A573" s="1"/>
  <c r="B49"/>
  <c r="A49" s="1"/>
  <c r="B162"/>
  <c r="A162" s="1"/>
  <c r="B619"/>
  <c r="A619" s="1"/>
  <c r="B594"/>
  <c r="A594" s="1"/>
  <c r="B504"/>
  <c r="A504" s="1"/>
  <c r="B130"/>
  <c r="A130" s="1"/>
  <c r="B384"/>
  <c r="A384" s="1"/>
  <c r="B319"/>
  <c r="A319" s="1"/>
  <c r="B589"/>
  <c r="A589" s="1"/>
  <c r="B631"/>
  <c r="A631" s="1"/>
  <c r="B280"/>
  <c r="A280" s="1"/>
  <c r="B13"/>
  <c r="A13" s="1"/>
  <c r="B192"/>
  <c r="A192" s="1"/>
  <c r="B191"/>
  <c r="A191" s="1"/>
  <c r="B204"/>
  <c r="A204" s="1"/>
  <c r="B560"/>
  <c r="A560" s="1"/>
  <c r="B298"/>
  <c r="A298" s="1"/>
  <c r="B397"/>
  <c r="A397" s="1"/>
  <c r="B48"/>
  <c r="A48" s="1"/>
  <c r="B396"/>
  <c r="A396" s="1"/>
  <c r="B395"/>
  <c r="A395" s="1"/>
  <c r="B427"/>
  <c r="A427" s="1"/>
  <c r="B179"/>
  <c r="A179" s="1"/>
  <c r="B379"/>
  <c r="A379" s="1"/>
  <c r="B8"/>
  <c r="A8" s="1"/>
  <c r="B368"/>
  <c r="A368" s="1"/>
  <c r="B117"/>
  <c r="A117" s="1"/>
  <c r="B116"/>
  <c r="A116" s="1"/>
  <c r="B222"/>
  <c r="A222" s="1"/>
  <c r="B244"/>
  <c r="A244" s="1"/>
  <c r="B486"/>
  <c r="A486" s="1"/>
  <c r="B476"/>
  <c r="A476" s="1"/>
  <c r="B430"/>
  <c r="A430" s="1"/>
  <c r="B583"/>
  <c r="A583" s="1"/>
  <c r="B572"/>
  <c r="A572" s="1"/>
  <c r="B626"/>
  <c r="A626" s="1"/>
  <c r="B659"/>
  <c r="A659" s="1"/>
  <c r="B633"/>
  <c r="A633" s="1"/>
  <c r="B519"/>
  <c r="A519" s="1"/>
  <c r="B518"/>
  <c r="A518" s="1"/>
  <c r="B517"/>
  <c r="A517" s="1"/>
  <c r="B370"/>
  <c r="A370" s="1"/>
  <c r="B369"/>
  <c r="A369" s="1"/>
  <c r="B176"/>
  <c r="A176" s="1"/>
  <c r="B506"/>
  <c r="A506" s="1"/>
  <c r="B134"/>
  <c r="A134" s="1"/>
  <c r="B468"/>
  <c r="A468" s="1"/>
  <c r="B263"/>
  <c r="A263" s="1"/>
  <c r="B454"/>
  <c r="A454" s="1"/>
  <c r="B555"/>
  <c r="A555" s="1"/>
  <c r="B339"/>
  <c r="A339" s="1"/>
  <c r="B12"/>
  <c r="A12" s="1"/>
  <c r="B11"/>
  <c r="A11" s="1"/>
  <c r="B236"/>
  <c r="A236" s="1"/>
  <c r="B274"/>
  <c r="A274" s="1"/>
  <c r="B367"/>
  <c r="A367" s="1"/>
  <c r="B366"/>
  <c r="A366" s="1"/>
  <c r="B188"/>
  <c r="A188" s="1"/>
  <c r="B187"/>
  <c r="A187" s="1"/>
  <c r="B34"/>
  <c r="A34" s="1"/>
  <c r="B111"/>
  <c r="A111" s="1"/>
  <c r="B194"/>
  <c r="A194" s="1"/>
  <c r="B203"/>
  <c r="A203" s="1"/>
  <c r="B202"/>
  <c r="A202" s="1"/>
  <c r="B79"/>
  <c r="A79" s="1"/>
  <c r="B237"/>
  <c r="A237" s="1"/>
  <c r="B29"/>
  <c r="A29" s="1"/>
  <c r="B313"/>
  <c r="A313" s="1"/>
  <c r="B336"/>
  <c r="A336" s="1"/>
  <c r="B651"/>
  <c r="A651" s="1"/>
  <c r="B258"/>
  <c r="A258" s="1"/>
  <c r="B588"/>
  <c r="A588" s="1"/>
  <c r="B316"/>
  <c r="A316" s="1"/>
  <c r="B485"/>
  <c r="A485" s="1"/>
  <c r="B475"/>
  <c r="A475" s="1"/>
  <c r="B562"/>
  <c r="A562" s="1"/>
  <c r="B630"/>
  <c r="A630" s="1"/>
  <c r="B41"/>
  <c r="A41" s="1"/>
  <c r="B593"/>
  <c r="A593" s="1"/>
  <c r="B59"/>
  <c r="A59" s="1"/>
  <c r="B571"/>
  <c r="A571" s="1"/>
  <c r="B582"/>
  <c r="A582" s="1"/>
  <c r="B21"/>
  <c r="A21" s="1"/>
  <c r="B262"/>
  <c r="A262" s="1"/>
  <c r="B24"/>
  <c r="A24" s="1"/>
  <c r="B190"/>
  <c r="A190" s="1"/>
  <c r="B592"/>
  <c r="A592" s="1"/>
  <c r="B429"/>
  <c r="A429" s="1"/>
  <c r="C4"/>
  <c r="C5" s="1"/>
  <c r="C6" s="1"/>
  <c r="C7" s="1"/>
  <c r="C8" s="1"/>
  <c r="B166"/>
  <c r="A166" s="1"/>
  <c r="B658"/>
  <c r="A658" s="1"/>
  <c r="B644"/>
  <c r="A644" s="1"/>
  <c r="B643"/>
  <c r="A643" s="1"/>
  <c r="B394"/>
  <c r="A394" s="1"/>
  <c r="B561"/>
  <c r="A561" s="1"/>
  <c r="B537"/>
  <c r="A537" s="1"/>
  <c r="B567"/>
  <c r="A567" s="1"/>
  <c r="B61"/>
  <c r="A61" s="1"/>
  <c r="B411"/>
  <c r="A411" s="1"/>
  <c r="B47"/>
  <c r="A47" s="1"/>
  <c r="B257"/>
  <c r="A257" s="1"/>
  <c r="B58"/>
  <c r="A58" s="1"/>
  <c r="B261"/>
  <c r="A261" s="1"/>
  <c r="B309"/>
  <c r="A309" s="1"/>
  <c r="B201"/>
  <c r="A201" s="1"/>
  <c r="B654"/>
  <c r="A654" s="1"/>
  <c r="B484"/>
  <c r="A484" s="1"/>
  <c r="B474"/>
  <c r="A474" s="1"/>
  <c r="B99"/>
  <c r="A99" s="1"/>
  <c r="B98"/>
  <c r="A98" s="1"/>
  <c r="B97"/>
  <c r="A97" s="1"/>
  <c r="B250"/>
  <c r="A250" s="1"/>
  <c r="B365"/>
  <c r="A365" s="1"/>
  <c r="B364"/>
  <c r="A364" s="1"/>
  <c r="B363"/>
  <c r="A363" s="1"/>
  <c r="B570"/>
  <c r="A570" s="1"/>
  <c r="B20"/>
  <c r="A20" s="1"/>
  <c r="B642"/>
  <c r="A642" s="1"/>
  <c r="B641"/>
  <c r="A641" s="1"/>
  <c r="B96"/>
  <c r="A96" s="1"/>
  <c r="B85"/>
  <c r="A85" s="1"/>
  <c r="B581"/>
  <c r="A581" s="1"/>
  <c r="B383"/>
  <c r="A383" s="1"/>
  <c r="B84"/>
  <c r="A84" s="1"/>
  <c r="B109"/>
  <c r="A109" s="1"/>
  <c r="B88"/>
  <c r="A88" s="1"/>
  <c r="B403"/>
  <c r="A403" s="1"/>
  <c r="B416"/>
  <c r="A416" s="1"/>
  <c r="B181"/>
  <c r="A181" s="1"/>
  <c r="B180"/>
  <c r="A180" s="1"/>
  <c r="B168"/>
  <c r="A168" s="1"/>
  <c r="B421"/>
  <c r="A421" s="1"/>
  <c r="B545"/>
  <c r="A545" s="1"/>
  <c r="B78"/>
  <c r="A78" s="1"/>
  <c r="B601"/>
  <c r="A601" s="1"/>
  <c r="B110"/>
  <c r="A110" s="1"/>
  <c r="B635"/>
  <c r="A635" s="1"/>
  <c r="B604"/>
  <c r="A604" s="1"/>
  <c r="B448"/>
  <c r="A448" s="1"/>
  <c r="B447"/>
  <c r="A447" s="1"/>
  <c r="B446"/>
  <c r="A446" s="1"/>
  <c r="B105"/>
  <c r="A105" s="1"/>
  <c r="B155"/>
  <c r="A155" s="1"/>
  <c r="B378"/>
  <c r="A378" s="1"/>
  <c r="B603"/>
  <c r="A603" s="1"/>
  <c r="B579"/>
  <c r="A579" s="1"/>
  <c r="B63"/>
  <c r="A63" s="1"/>
  <c r="B578"/>
  <c r="A578" s="1"/>
  <c r="B327"/>
  <c r="A327" s="1"/>
  <c r="B307"/>
  <c r="A307" s="1"/>
  <c r="B306"/>
  <c r="A306" s="1"/>
  <c r="B338"/>
  <c r="A338" s="1"/>
  <c r="B498"/>
  <c r="A498" s="1"/>
  <c r="B28"/>
  <c r="A28" s="1"/>
  <c r="B423"/>
  <c r="A423" s="1"/>
  <c r="B362"/>
  <c r="A362" s="1"/>
  <c r="B260"/>
  <c r="A260" s="1"/>
  <c r="B483"/>
  <c r="A483" s="1"/>
  <c r="B473"/>
  <c r="A473" s="1"/>
  <c r="B77"/>
  <c r="A77" s="1"/>
  <c r="B40"/>
  <c r="A40" s="1"/>
  <c r="B60"/>
  <c r="A60" s="1"/>
  <c r="B69"/>
  <c r="A69" s="1"/>
  <c r="B591"/>
  <c r="A591" s="1"/>
  <c r="B587"/>
  <c r="A587" s="1"/>
  <c r="B580"/>
  <c r="A580" s="1"/>
  <c r="B569"/>
  <c r="A569" s="1"/>
  <c r="B463"/>
  <c r="A463" s="1"/>
  <c r="B442"/>
  <c r="A442" s="1"/>
  <c r="B83"/>
  <c r="A83" s="1"/>
  <c r="B57"/>
  <c r="A57" s="1"/>
  <c r="B361"/>
  <c r="A361" s="1"/>
  <c r="B329"/>
  <c r="A329" s="1"/>
  <c r="B297"/>
  <c r="A297" s="1"/>
  <c r="B660"/>
  <c r="A660" s="1"/>
  <c r="B497"/>
  <c r="A497" s="1"/>
  <c r="B27"/>
  <c r="A27" s="1"/>
  <c r="B318"/>
  <c r="A318" s="1"/>
  <c r="B43"/>
  <c r="A43" s="1"/>
  <c r="B624"/>
  <c r="A624" s="1"/>
  <c r="B614"/>
  <c r="A614" s="1"/>
  <c r="B540"/>
  <c r="A540" s="1"/>
  <c r="B434"/>
  <c r="A434" s="1"/>
  <c r="B386"/>
  <c r="A386" s="1"/>
  <c r="B377"/>
  <c r="A377" s="1"/>
  <c r="B356"/>
  <c r="A356" s="1"/>
  <c r="B617"/>
  <c r="A617" s="1"/>
  <c r="B616"/>
  <c r="A616" s="1"/>
  <c r="B360"/>
  <c r="A360" s="1"/>
  <c r="B482"/>
  <c r="A482" s="1"/>
  <c r="B472"/>
  <c r="A472" s="1"/>
  <c r="B165"/>
  <c r="A165" s="1"/>
  <c r="B129"/>
  <c r="A129" s="1"/>
  <c r="B296"/>
  <c r="A296" s="1"/>
  <c r="B382"/>
  <c r="A382" s="1"/>
  <c r="B142"/>
  <c r="A142" s="1"/>
  <c r="B4"/>
  <c r="A4" s="1"/>
  <c r="B5"/>
  <c r="A5" s="1"/>
  <c r="B6"/>
  <c r="A6" s="1"/>
  <c r="B7"/>
  <c r="A7" s="1"/>
  <c r="B15"/>
  <c r="A15" s="1"/>
  <c r="B16"/>
  <c r="A16" s="1"/>
  <c r="B17"/>
  <c r="A17" s="1"/>
  <c r="B18"/>
  <c r="A18" s="1"/>
  <c r="B19"/>
  <c r="A19" s="1"/>
  <c r="B22"/>
  <c r="A22" s="1"/>
  <c r="B23"/>
  <c r="A23" s="1"/>
  <c r="B25"/>
  <c r="A25" s="1"/>
  <c r="B26"/>
  <c r="A26" s="1"/>
  <c r="B30"/>
  <c r="A30" s="1"/>
  <c r="B31"/>
  <c r="A31" s="1"/>
  <c r="B32"/>
  <c r="A32" s="1"/>
  <c r="B33"/>
  <c r="A33" s="1"/>
  <c r="B39"/>
  <c r="A39" s="1"/>
  <c r="B45"/>
  <c r="A45" s="1"/>
  <c r="B46"/>
  <c r="A46" s="1"/>
  <c r="B50"/>
  <c r="A50" s="1"/>
  <c r="B53"/>
  <c r="A53" s="1"/>
  <c r="B54"/>
  <c r="A54" s="1"/>
  <c r="B55"/>
  <c r="A55" s="1"/>
  <c r="B56"/>
  <c r="A56" s="1"/>
  <c r="B62"/>
  <c r="A62" s="1"/>
  <c r="B64"/>
  <c r="A64" s="1"/>
  <c r="B65"/>
  <c r="A65" s="1"/>
  <c r="B66"/>
  <c r="A66" s="1"/>
  <c r="B67"/>
  <c r="A67" s="1"/>
  <c r="B68"/>
  <c r="A68" s="1"/>
  <c r="B71"/>
  <c r="A71" s="1"/>
  <c r="B72"/>
  <c r="A72" s="1"/>
  <c r="B73"/>
  <c r="A73" s="1"/>
  <c r="B74"/>
  <c r="A74" s="1"/>
  <c r="B75"/>
  <c r="A75" s="1"/>
  <c r="B76"/>
  <c r="A76" s="1"/>
  <c r="B80"/>
  <c r="A80" s="1"/>
  <c r="B81"/>
  <c r="A81" s="1"/>
  <c r="B82"/>
  <c r="A82" s="1"/>
  <c r="B86"/>
  <c r="A86" s="1"/>
  <c r="B90"/>
  <c r="A90" s="1"/>
  <c r="B93"/>
  <c r="A93" s="1"/>
  <c r="B94"/>
  <c r="A94" s="1"/>
  <c r="B95"/>
  <c r="A95" s="1"/>
  <c r="B106"/>
  <c r="A106" s="1"/>
  <c r="B107"/>
  <c r="A107" s="1"/>
  <c r="B108"/>
  <c r="A108" s="1"/>
  <c r="B113"/>
  <c r="A113" s="1"/>
  <c r="B115"/>
  <c r="A115" s="1"/>
  <c r="B118"/>
  <c r="A118" s="1"/>
  <c r="B119"/>
  <c r="A119" s="1"/>
  <c r="B120"/>
  <c r="A120" s="1"/>
  <c r="B121"/>
  <c r="A121" s="1"/>
  <c r="B122"/>
  <c r="A122" s="1"/>
  <c r="B123"/>
  <c r="A123" s="1"/>
  <c r="B124"/>
  <c r="A124" s="1"/>
  <c r="B125"/>
  <c r="A125" s="1"/>
  <c r="B126"/>
  <c r="A126" s="1"/>
  <c r="B127"/>
  <c r="A127" s="1"/>
  <c r="B128"/>
  <c r="A128" s="1"/>
  <c r="B131"/>
  <c r="A131" s="1"/>
  <c r="B132"/>
  <c r="A132" s="1"/>
  <c r="B133"/>
  <c r="A133" s="1"/>
  <c r="B135"/>
  <c r="A135" s="1"/>
  <c r="B136"/>
  <c r="A136" s="1"/>
  <c r="B138"/>
  <c r="A138" s="1"/>
  <c r="B139"/>
  <c r="A139" s="1"/>
  <c r="B140"/>
  <c r="A140" s="1"/>
  <c r="B141"/>
  <c r="A141" s="1"/>
  <c r="B143"/>
  <c r="A143" s="1"/>
  <c r="B144"/>
  <c r="A144" s="1"/>
  <c r="B145"/>
  <c r="A145" s="1"/>
  <c r="B146"/>
  <c r="A146" s="1"/>
  <c r="B147"/>
  <c r="A147" s="1"/>
  <c r="B148"/>
  <c r="A148" s="1"/>
  <c r="B149"/>
  <c r="A149" s="1"/>
  <c r="B150"/>
  <c r="A150" s="1"/>
  <c r="B151"/>
  <c r="A151" s="1"/>
  <c r="B152"/>
  <c r="A152" s="1"/>
  <c r="B153"/>
  <c r="A153" s="1"/>
  <c r="B154"/>
  <c r="A154" s="1"/>
  <c r="B156"/>
  <c r="A156" s="1"/>
  <c r="B159"/>
  <c r="A159" s="1"/>
  <c r="B160"/>
  <c r="A160" s="1"/>
  <c r="B161"/>
  <c r="A161" s="1"/>
  <c r="B169"/>
  <c r="A169" s="1"/>
  <c r="B170"/>
  <c r="A170" s="1"/>
  <c r="B171"/>
  <c r="A171" s="1"/>
  <c r="B172"/>
  <c r="A172" s="1"/>
  <c r="B174"/>
  <c r="A174" s="1"/>
  <c r="B175"/>
  <c r="A175" s="1"/>
  <c r="B178"/>
  <c r="A178" s="1"/>
  <c r="B185"/>
  <c r="A185" s="1"/>
  <c r="B186"/>
  <c r="A186" s="1"/>
  <c r="B193"/>
  <c r="A193" s="1"/>
  <c r="B209"/>
  <c r="A209" s="1"/>
  <c r="B211"/>
  <c r="A211" s="1"/>
  <c r="B212"/>
  <c r="A212" s="1"/>
  <c r="B213"/>
  <c r="A213" s="1"/>
  <c r="B214"/>
  <c r="A214" s="1"/>
  <c r="B215"/>
  <c r="A215" s="1"/>
  <c r="B216"/>
  <c r="A216" s="1"/>
  <c r="B217"/>
  <c r="A217" s="1"/>
  <c r="B218"/>
  <c r="A218" s="1"/>
  <c r="B220"/>
  <c r="A220" s="1"/>
  <c r="B221"/>
  <c r="A221" s="1"/>
  <c r="B224"/>
  <c r="A224" s="1"/>
  <c r="B225"/>
  <c r="A225" s="1"/>
  <c r="B226"/>
  <c r="A226" s="1"/>
  <c r="B227"/>
  <c r="A227" s="1"/>
  <c r="B228"/>
  <c r="A228" s="1"/>
  <c r="B229"/>
  <c r="A229" s="1"/>
  <c r="B230"/>
  <c r="A230" s="1"/>
  <c r="B231"/>
  <c r="A231" s="1"/>
  <c r="B241"/>
  <c r="A241" s="1"/>
  <c r="B242"/>
  <c r="A242" s="1"/>
  <c r="B243"/>
  <c r="A243" s="1"/>
  <c r="B249"/>
  <c r="A249" s="1"/>
  <c r="B252"/>
  <c r="A252" s="1"/>
  <c r="B253"/>
  <c r="A253" s="1"/>
  <c r="B254"/>
  <c r="A254" s="1"/>
  <c r="B256"/>
  <c r="A256" s="1"/>
  <c r="B259"/>
  <c r="A259" s="1"/>
  <c r="B268"/>
  <c r="A268" s="1"/>
  <c r="B269"/>
  <c r="A269" s="1"/>
  <c r="B270"/>
  <c r="A270" s="1"/>
  <c r="B271"/>
  <c r="A271" s="1"/>
  <c r="B272"/>
  <c r="A272" s="1"/>
  <c r="B273"/>
  <c r="A273" s="1"/>
  <c r="B275"/>
  <c r="A275" s="1"/>
  <c r="B276"/>
  <c r="A276" s="1"/>
  <c r="B277"/>
  <c r="A277" s="1"/>
  <c r="B278"/>
  <c r="A278" s="1"/>
  <c r="B279"/>
  <c r="A279" s="1"/>
  <c r="B282"/>
  <c r="A282" s="1"/>
  <c r="B283"/>
  <c r="A283" s="1"/>
  <c r="B284"/>
  <c r="A284" s="1"/>
  <c r="B285"/>
  <c r="A285" s="1"/>
  <c r="B286"/>
  <c r="A286" s="1"/>
  <c r="B287"/>
  <c r="A287" s="1"/>
  <c r="B288"/>
  <c r="A288" s="1"/>
  <c r="B289"/>
  <c r="A289" s="1"/>
  <c r="B290"/>
  <c r="A290" s="1"/>
  <c r="B291"/>
  <c r="A291" s="1"/>
  <c r="B292"/>
  <c r="A292" s="1"/>
  <c r="B293"/>
  <c r="A293" s="1"/>
  <c r="B294"/>
  <c r="A294" s="1"/>
  <c r="B295"/>
  <c r="A295" s="1"/>
  <c r="B300"/>
  <c r="A300" s="1"/>
  <c r="B301"/>
  <c r="A301" s="1"/>
  <c r="B302"/>
  <c r="A302" s="1"/>
  <c r="B303"/>
  <c r="A303" s="1"/>
  <c r="B304"/>
  <c r="A304" s="1"/>
  <c r="B308"/>
  <c r="A308" s="1"/>
  <c r="B310"/>
  <c r="A310" s="1"/>
  <c r="B311"/>
  <c r="A311" s="1"/>
  <c r="B312"/>
  <c r="A312" s="1"/>
  <c r="B315"/>
  <c r="A315" s="1"/>
  <c r="B324"/>
  <c r="A324" s="1"/>
  <c r="B325"/>
  <c r="A325" s="1"/>
  <c r="B326"/>
  <c r="A326" s="1"/>
  <c r="B332"/>
  <c r="A332" s="1"/>
  <c r="B333"/>
  <c r="A333" s="1"/>
  <c r="B335"/>
  <c r="A335" s="1"/>
  <c r="B341"/>
  <c r="A341" s="1"/>
  <c r="B342"/>
  <c r="A342" s="1"/>
  <c r="B343"/>
  <c r="A343" s="1"/>
  <c r="B344"/>
  <c r="A344" s="1"/>
  <c r="B345"/>
  <c r="A345" s="1"/>
  <c r="B346"/>
  <c r="A346" s="1"/>
  <c r="B347"/>
  <c r="A347" s="1"/>
  <c r="B348"/>
  <c r="A348" s="1"/>
  <c r="B349"/>
  <c r="A349" s="1"/>
  <c r="B350"/>
  <c r="A350" s="1"/>
  <c r="B351"/>
  <c r="A351" s="1"/>
  <c r="B352"/>
  <c r="A352" s="1"/>
  <c r="B353"/>
  <c r="A353" s="1"/>
  <c r="B354"/>
  <c r="A354" s="1"/>
  <c r="B357"/>
  <c r="A357" s="1"/>
  <c r="B358"/>
  <c r="A358" s="1"/>
  <c r="B359"/>
  <c r="A359" s="1"/>
  <c r="B373"/>
  <c r="A373" s="1"/>
  <c r="B374"/>
  <c r="A374" s="1"/>
  <c r="B375"/>
  <c r="A375" s="1"/>
  <c r="B376"/>
  <c r="A376" s="1"/>
  <c r="B380"/>
  <c r="A380" s="1"/>
  <c r="B381"/>
  <c r="A381" s="1"/>
  <c r="B385"/>
  <c r="A385" s="1"/>
  <c r="B387"/>
  <c r="A387" s="1"/>
  <c r="B388"/>
  <c r="A388" s="1"/>
  <c r="B389"/>
  <c r="A389" s="1"/>
  <c r="B390"/>
  <c r="A390" s="1"/>
  <c r="B391"/>
  <c r="A391" s="1"/>
  <c r="B392"/>
  <c r="A392" s="1"/>
  <c r="B400"/>
  <c r="A400" s="1"/>
  <c r="B401"/>
  <c r="A401" s="1"/>
  <c r="B402"/>
  <c r="A402" s="1"/>
  <c r="B404"/>
  <c r="A404" s="1"/>
  <c r="B405"/>
  <c r="A405" s="1"/>
  <c r="B406"/>
  <c r="A406" s="1"/>
  <c r="B407"/>
  <c r="A407" s="1"/>
  <c r="B410"/>
  <c r="A410" s="1"/>
  <c r="B412"/>
  <c r="A412" s="1"/>
  <c r="B413"/>
  <c r="A413" s="1"/>
  <c r="B414"/>
  <c r="A414" s="1"/>
  <c r="B415"/>
  <c r="A415" s="1"/>
  <c r="B418"/>
  <c r="A418" s="1"/>
  <c r="B419"/>
  <c r="A419" s="1"/>
  <c r="B420"/>
  <c r="A420" s="1"/>
  <c r="B422"/>
  <c r="A422" s="1"/>
  <c r="B424"/>
  <c r="A424" s="1"/>
  <c r="B425"/>
  <c r="A425" s="1"/>
  <c r="B426"/>
  <c r="A426" s="1"/>
  <c r="B432"/>
  <c r="A432" s="1"/>
  <c r="B433"/>
  <c r="A433" s="1"/>
  <c r="B435"/>
  <c r="A435" s="1"/>
  <c r="B436"/>
  <c r="A436" s="1"/>
  <c r="B437"/>
  <c r="A437" s="1"/>
  <c r="B438"/>
  <c r="A438" s="1"/>
  <c r="B439"/>
  <c r="A439" s="1"/>
  <c r="B440"/>
  <c r="A440" s="1"/>
  <c r="B441"/>
  <c r="A441" s="1"/>
  <c r="B443"/>
  <c r="A443" s="1"/>
  <c r="B445"/>
  <c r="A445" s="1"/>
  <c r="B453"/>
  <c r="A453" s="1"/>
  <c r="B458"/>
  <c r="A458" s="1"/>
  <c r="B459"/>
  <c r="A459" s="1"/>
  <c r="B460"/>
  <c r="A460" s="1"/>
  <c r="B461"/>
  <c r="A461" s="1"/>
  <c r="B462"/>
  <c r="A462" s="1"/>
  <c r="B465"/>
  <c r="A465" s="1"/>
  <c r="B466"/>
  <c r="A466" s="1"/>
  <c r="B467"/>
  <c r="A467" s="1"/>
  <c r="B470"/>
  <c r="A470" s="1"/>
  <c r="B471"/>
  <c r="A471" s="1"/>
  <c r="B481"/>
  <c r="A481" s="1"/>
  <c r="B491"/>
  <c r="A491" s="1"/>
  <c r="B492"/>
  <c r="A492" s="1"/>
  <c r="B493"/>
  <c r="A493" s="1"/>
  <c r="B494"/>
  <c r="A494" s="1"/>
  <c r="B495"/>
  <c r="A495" s="1"/>
  <c r="B496"/>
  <c r="A496" s="1"/>
  <c r="B501"/>
  <c r="A501" s="1"/>
  <c r="B502"/>
  <c r="A502" s="1"/>
  <c r="B503"/>
  <c r="A503" s="1"/>
  <c r="B505"/>
  <c r="A505" s="1"/>
  <c r="B507"/>
  <c r="A507" s="1"/>
  <c r="B509"/>
  <c r="A509" s="1"/>
  <c r="B510"/>
  <c r="A510" s="1"/>
  <c r="B511"/>
  <c r="A511" s="1"/>
  <c r="B515"/>
  <c r="A515" s="1"/>
  <c r="B516"/>
  <c r="A516" s="1"/>
  <c r="B527"/>
  <c r="A527" s="1"/>
  <c r="B528"/>
  <c r="A528" s="1"/>
  <c r="B529"/>
  <c r="A529" s="1"/>
  <c r="B530"/>
  <c r="A530" s="1"/>
  <c r="B531"/>
  <c r="A531" s="1"/>
  <c r="B532"/>
  <c r="A532" s="1"/>
  <c r="B533"/>
  <c r="A533" s="1"/>
  <c r="B534"/>
  <c r="A534" s="1"/>
  <c r="B535"/>
  <c r="A535" s="1"/>
  <c r="B536"/>
  <c r="A536" s="1"/>
  <c r="B539"/>
  <c r="A539" s="1"/>
  <c r="B541"/>
  <c r="A541" s="1"/>
  <c r="B542"/>
  <c r="A542" s="1"/>
  <c r="B543"/>
  <c r="A543" s="1"/>
  <c r="B544"/>
  <c r="A544" s="1"/>
  <c r="B546"/>
  <c r="A546" s="1"/>
  <c r="B547"/>
  <c r="A547" s="1"/>
  <c r="B548"/>
  <c r="A548" s="1"/>
  <c r="B549"/>
  <c r="A549" s="1"/>
  <c r="B551"/>
  <c r="A551" s="1"/>
  <c r="B552"/>
  <c r="A552" s="1"/>
  <c r="B553"/>
  <c r="A553" s="1"/>
  <c r="B554"/>
  <c r="A554" s="1"/>
  <c r="B557"/>
  <c r="A557" s="1"/>
  <c r="B558"/>
  <c r="A558" s="1"/>
  <c r="B559"/>
  <c r="A559" s="1"/>
  <c r="B566"/>
  <c r="A566" s="1"/>
  <c r="B568"/>
  <c r="A568" s="1"/>
  <c r="B575"/>
  <c r="A575" s="1"/>
  <c r="B576"/>
  <c r="A576" s="1"/>
  <c r="B577"/>
  <c r="A577" s="1"/>
  <c r="B597"/>
  <c r="A597" s="1"/>
  <c r="B598"/>
  <c r="A598" s="1"/>
  <c r="B599"/>
  <c r="A599" s="1"/>
  <c r="B600"/>
  <c r="A600" s="1"/>
  <c r="B602"/>
  <c r="A602" s="1"/>
  <c r="B611"/>
  <c r="A611" s="1"/>
  <c r="B612"/>
  <c r="A612" s="1"/>
  <c r="B613"/>
  <c r="A613" s="1"/>
  <c r="B615"/>
  <c r="A615" s="1"/>
  <c r="B618"/>
  <c r="A618" s="1"/>
  <c r="B621"/>
  <c r="A621" s="1"/>
  <c r="B622"/>
  <c r="A622" s="1"/>
  <c r="B623"/>
  <c r="A623" s="1"/>
  <c r="B625"/>
  <c r="A625" s="1"/>
  <c r="B628"/>
  <c r="A628" s="1"/>
  <c r="B634"/>
  <c r="A634" s="1"/>
  <c r="B636"/>
  <c r="A636" s="1"/>
  <c r="B637"/>
  <c r="A637" s="1"/>
  <c r="B638"/>
  <c r="A638" s="1"/>
  <c r="B640"/>
  <c r="A640" s="1"/>
  <c r="B655"/>
  <c r="A655" s="1"/>
  <c r="B656"/>
  <c r="A656" s="1"/>
  <c r="B657"/>
  <c r="A657" s="1"/>
  <c r="B662"/>
  <c r="A662" s="1"/>
  <c r="B3"/>
  <c r="A3" s="1"/>
  <c r="F668"/>
  <c r="F664"/>
  <c r="F665"/>
  <c r="F666"/>
  <c r="F667"/>
  <c r="F670" l="1"/>
  <c r="C9"/>
  <c r="C10" s="1"/>
  <c r="C11" s="1"/>
  <c r="C12" s="1"/>
  <c r="C13" s="1"/>
  <c r="C14" l="1"/>
  <c r="C15" s="1"/>
  <c r="C16" s="1"/>
  <c r="C17" s="1"/>
  <c r="C18" s="1"/>
  <c r="C19" s="1"/>
  <c r="C20" s="1"/>
  <c r="C21" s="1"/>
  <c r="C22" s="1"/>
  <c r="C23" s="1"/>
  <c r="C24" s="1"/>
  <c r="C25" s="1"/>
  <c r="C26" s="1"/>
  <c r="C27" s="1"/>
  <c r="C28" s="1"/>
  <c r="C29" s="1"/>
  <c r="C30" s="1"/>
  <c r="C31" s="1"/>
  <c r="C32" s="1"/>
  <c r="C33" s="1"/>
  <c r="C34" s="1"/>
  <c r="C35" s="1"/>
  <c r="C36" s="1"/>
  <c r="C37" s="1"/>
  <c r="C38" l="1"/>
  <c r="C39" s="1"/>
  <c r="C40" s="1"/>
  <c r="C41" s="1"/>
  <c r="C42" l="1"/>
  <c r="C43" s="1"/>
  <c r="C44" s="1"/>
  <c r="C45" s="1"/>
  <c r="C46" s="1"/>
  <c r="C47" s="1"/>
  <c r="C48" s="1"/>
  <c r="C49" s="1"/>
  <c r="C50" s="1"/>
  <c r="C51" s="1"/>
  <c r="C52" s="1"/>
  <c r="C53" s="1"/>
  <c r="C54" s="1"/>
  <c r="C55" s="1"/>
  <c r="C56" s="1"/>
  <c r="C57" s="1"/>
  <c r="C58" s="1"/>
  <c r="C59" s="1"/>
  <c r="C60" s="1"/>
  <c r="C61" s="1"/>
  <c r="C62" s="1"/>
  <c r="C63" s="1"/>
  <c r="C64" s="1"/>
  <c r="C65" s="1"/>
  <c r="C66" s="1"/>
  <c r="C67" s="1"/>
  <c r="C68" s="1"/>
  <c r="C69" s="1"/>
  <c r="C70" s="1"/>
  <c r="C71" s="1"/>
  <c r="C72" s="1"/>
  <c r="C73" s="1"/>
  <c r="C74" s="1"/>
  <c r="C75" s="1"/>
  <c r="C76" s="1"/>
  <c r="C77" s="1"/>
  <c r="C78" s="1"/>
  <c r="C79" s="1"/>
  <c r="C80" s="1"/>
  <c r="C81" s="1"/>
  <c r="C82" s="1"/>
  <c r="C83" s="1"/>
  <c r="C84" s="1"/>
  <c r="C85" s="1"/>
  <c r="C86" s="1"/>
  <c r="C87" s="1"/>
  <c r="C88" s="1"/>
  <c r="C89" s="1"/>
  <c r="C90" s="1"/>
  <c r="C91" l="1"/>
  <c r="C92" s="1"/>
  <c r="C93" s="1"/>
  <c r="C94" s="1"/>
  <c r="C95" s="1"/>
  <c r="C96" s="1"/>
  <c r="C97" s="1"/>
  <c r="C98" s="1"/>
  <c r="C99" s="1"/>
  <c r="C100" s="1"/>
  <c r="C101" s="1"/>
  <c r="C102" s="1"/>
  <c r="C103" l="1"/>
  <c r="C104" l="1"/>
  <c r="C105" s="1"/>
  <c r="C106" s="1"/>
  <c r="C107" s="1"/>
  <c r="C108" s="1"/>
  <c r="C109" s="1"/>
  <c r="C110" s="1"/>
  <c r="C111" s="1"/>
  <c r="C112" s="1"/>
  <c r="C113" s="1"/>
  <c r="C114" s="1"/>
  <c r="C115" s="1"/>
  <c r="C116" s="1"/>
  <c r="C117" s="1"/>
  <c r="C118" s="1"/>
  <c r="C119" s="1"/>
  <c r="C120" s="1"/>
  <c r="C121" s="1"/>
  <c r="C122" s="1"/>
  <c r="C123" s="1"/>
  <c r="C124" s="1"/>
  <c r="C125" s="1"/>
  <c r="C126" s="1"/>
  <c r="C127" s="1"/>
  <c r="C128" s="1"/>
  <c r="C129" s="1"/>
  <c r="C130" s="1"/>
  <c r="C131" s="1"/>
  <c r="C132" s="1"/>
  <c r="C133" s="1"/>
  <c r="C134" s="1"/>
  <c r="C135" s="1"/>
  <c r="C136" s="1"/>
  <c r="C137" s="1"/>
  <c r="C138" s="1"/>
  <c r="C139" s="1"/>
  <c r="C140" s="1"/>
  <c r="C141" s="1"/>
  <c r="C142" s="1"/>
  <c r="C143" s="1"/>
  <c r="C144" s="1"/>
  <c r="C145" s="1"/>
  <c r="C146" s="1"/>
  <c r="C147" s="1"/>
  <c r="C148" s="1"/>
  <c r="C149" s="1"/>
  <c r="C150" s="1"/>
  <c r="C151" s="1"/>
  <c r="C152" s="1"/>
  <c r="C153" s="1"/>
  <c r="C154" s="1"/>
  <c r="C155" s="1"/>
  <c r="C156" s="1"/>
  <c r="C157" s="1"/>
  <c r="C158" l="1"/>
  <c r="C159" s="1"/>
  <c r="C160" s="1"/>
  <c r="C161" s="1"/>
  <c r="C162" s="1"/>
  <c r="C163" s="1"/>
  <c r="C164" s="1"/>
  <c r="C165" s="1"/>
  <c r="C166" s="1"/>
  <c r="C167" s="1"/>
  <c r="C168" s="1"/>
  <c r="C169" s="1"/>
  <c r="C170" s="1"/>
  <c r="C171" s="1"/>
  <c r="C172" s="1"/>
  <c r="C173" l="1"/>
  <c r="C174" s="1"/>
  <c r="C175" s="1"/>
  <c r="C176" s="1"/>
  <c r="C177" s="1"/>
  <c r="C178" s="1"/>
  <c r="C179" s="1"/>
  <c r="C180" s="1"/>
  <c r="C181" s="1"/>
  <c r="C182" s="1"/>
  <c r="C183" s="1"/>
  <c r="C184" s="1"/>
  <c r="C185" s="1"/>
  <c r="C186" s="1"/>
  <c r="C187" s="1"/>
  <c r="C188" s="1"/>
  <c r="C189" s="1"/>
  <c r="C190" s="1"/>
  <c r="C191" s="1"/>
  <c r="C192" s="1"/>
  <c r="C193" s="1"/>
  <c r="C194" s="1"/>
  <c r="C195" s="1"/>
  <c r="C196" s="1"/>
  <c r="C197" l="1"/>
  <c r="C198" l="1"/>
  <c r="C199" s="1"/>
  <c r="C200" s="1"/>
  <c r="C201" l="1"/>
  <c r="C202" s="1"/>
  <c r="C203" s="1"/>
  <c r="C204" s="1"/>
  <c r="C205" s="1"/>
  <c r="C206" s="1"/>
  <c r="C207" s="1"/>
  <c r="C208" s="1"/>
  <c r="C209" s="1"/>
  <c r="C210" s="1"/>
  <c r="C211" s="1"/>
  <c r="C212" s="1"/>
  <c r="C213" s="1"/>
  <c r="C214" s="1"/>
  <c r="C215" s="1"/>
  <c r="C216" s="1"/>
  <c r="C217" s="1"/>
  <c r="C218" s="1"/>
  <c r="C219" s="1"/>
  <c r="C220" s="1"/>
  <c r="C221" s="1"/>
  <c r="C222" s="1"/>
  <c r="C223" s="1"/>
  <c r="C224" s="1"/>
  <c r="C225" s="1"/>
  <c r="C226" s="1"/>
  <c r="C227" s="1"/>
  <c r="C228" s="1"/>
  <c r="C229" s="1"/>
  <c r="C230" s="1"/>
  <c r="C231" s="1"/>
  <c r="C232" s="1"/>
  <c r="C233" s="1"/>
  <c r="C234" s="1"/>
  <c r="C235" l="1"/>
  <c r="C236" s="1"/>
  <c r="C237" s="1"/>
  <c r="C238" s="1"/>
  <c r="C239" s="1"/>
  <c r="C240" s="1"/>
  <c r="C241" s="1"/>
  <c r="C242" s="1"/>
  <c r="C243" s="1"/>
  <c r="C244" s="1"/>
  <c r="C245" s="1"/>
  <c r="C246" s="1"/>
  <c r="C247" s="1"/>
  <c r="C248" s="1"/>
  <c r="C249" s="1"/>
  <c r="C250" s="1"/>
  <c r="C251" s="1"/>
  <c r="C252" s="1"/>
  <c r="C253" s="1"/>
  <c r="C254" s="1"/>
  <c r="C255" s="1"/>
  <c r="C256" s="1"/>
  <c r="C257" s="1"/>
  <c r="C258" s="1"/>
  <c r="C259" s="1"/>
  <c r="C260" s="1"/>
  <c r="C261" s="1"/>
  <c r="C262" s="1"/>
  <c r="C263" s="1"/>
  <c r="C264" s="1"/>
  <c r="C265" s="1"/>
  <c r="C266" s="1"/>
  <c r="C267" s="1"/>
  <c r="C268" s="1"/>
  <c r="C269" s="1"/>
  <c r="C270" s="1"/>
  <c r="C271" s="1"/>
  <c r="C272" s="1"/>
  <c r="C273" s="1"/>
  <c r="C274" s="1"/>
  <c r="C275" s="1"/>
  <c r="C276" s="1"/>
  <c r="C277" s="1"/>
  <c r="C278" s="1"/>
  <c r="C279" s="1"/>
  <c r="C280" s="1"/>
  <c r="C281" s="1"/>
  <c r="C282" s="1"/>
  <c r="C283" s="1"/>
  <c r="C284" s="1"/>
  <c r="C285" s="1"/>
  <c r="C286" s="1"/>
  <c r="C287" s="1"/>
  <c r="C288" s="1"/>
  <c r="C289" s="1"/>
  <c r="C290" s="1"/>
  <c r="C291" s="1"/>
  <c r="C292" s="1"/>
  <c r="C293" s="1"/>
  <c r="C294" s="1"/>
  <c r="C295" s="1"/>
  <c r="C296" s="1"/>
  <c r="C297" s="1"/>
  <c r="C298" s="1"/>
  <c r="C299" s="1"/>
  <c r="C300" s="1"/>
  <c r="C301" s="1"/>
  <c r="C302" s="1"/>
  <c r="C303" s="1"/>
  <c r="C304" s="1"/>
  <c r="C305" s="1"/>
  <c r="C306" s="1"/>
  <c r="C307" s="1"/>
  <c r="C308" s="1"/>
  <c r="C309" s="1"/>
  <c r="C310" s="1"/>
  <c r="C311" s="1"/>
  <c r="C312" s="1"/>
  <c r="C313" s="1"/>
  <c r="C314" s="1"/>
  <c r="C315" s="1"/>
  <c r="C316" s="1"/>
  <c r="C317" l="1"/>
  <c r="C318" s="1"/>
  <c r="C319" s="1"/>
  <c r="C320" s="1"/>
  <c r="C321" s="1"/>
  <c r="C322" s="1"/>
  <c r="C323" s="1"/>
  <c r="C324" s="1"/>
  <c r="C325" s="1"/>
  <c r="C326" s="1"/>
  <c r="C327" s="1"/>
  <c r="C328" s="1"/>
  <c r="C329" s="1"/>
  <c r="C330" s="1"/>
  <c r="C331" l="1"/>
  <c r="C332" s="1"/>
  <c r="C333" s="1"/>
  <c r="C334" l="1"/>
  <c r="C335" s="1"/>
  <c r="C336" s="1"/>
  <c r="C337" s="1"/>
  <c r="C338" s="1"/>
  <c r="C339" s="1"/>
  <c r="C340" s="1"/>
  <c r="C341" s="1"/>
  <c r="C342" s="1"/>
  <c r="C343" s="1"/>
  <c r="C344" s="1"/>
  <c r="C345" s="1"/>
  <c r="C346" s="1"/>
  <c r="C347" s="1"/>
  <c r="C348" s="1"/>
  <c r="C349" s="1"/>
  <c r="C350" s="1"/>
  <c r="C351" s="1"/>
  <c r="C352" s="1"/>
  <c r="C353" s="1"/>
  <c r="C354" s="1"/>
  <c r="C355" s="1"/>
  <c r="C356" s="1"/>
  <c r="C357" s="1"/>
  <c r="C358" s="1"/>
  <c r="C359" s="1"/>
  <c r="C360" s="1"/>
  <c r="C361" s="1"/>
  <c r="C362" s="1"/>
  <c r="C363" s="1"/>
  <c r="C364" s="1"/>
  <c r="C365" s="1"/>
  <c r="C366" s="1"/>
  <c r="C367" s="1"/>
  <c r="C368" s="1"/>
  <c r="C369" s="1"/>
  <c r="C370" s="1"/>
  <c r="C371" s="1"/>
  <c r="C372" l="1"/>
  <c r="C373" s="1"/>
  <c r="C374" s="1"/>
  <c r="C375" s="1"/>
  <c r="C376" s="1"/>
  <c r="C377" s="1"/>
  <c r="C378" s="1"/>
  <c r="C379" s="1"/>
  <c r="C380" s="1"/>
  <c r="C381" s="1"/>
  <c r="C382" s="1"/>
  <c r="C383" s="1"/>
  <c r="C384" s="1"/>
  <c r="C385" s="1"/>
  <c r="C386" s="1"/>
  <c r="C387" s="1"/>
  <c r="C388" s="1"/>
  <c r="C389" s="1"/>
  <c r="C390" s="1"/>
  <c r="C391" s="1"/>
  <c r="C392" s="1"/>
  <c r="C393" s="1"/>
  <c r="C394" s="1"/>
  <c r="C395" s="1"/>
  <c r="C396" s="1"/>
  <c r="C397" s="1"/>
  <c r="C398" s="1"/>
  <c r="C399" s="1"/>
  <c r="C400" s="1"/>
  <c r="C401" s="1"/>
  <c r="C402" s="1"/>
  <c r="C403" s="1"/>
  <c r="C404" s="1"/>
  <c r="C405" s="1"/>
  <c r="C406" s="1"/>
  <c r="C407" s="1"/>
  <c r="C408" s="1"/>
  <c r="C409" s="1"/>
  <c r="C410" s="1"/>
  <c r="C411" s="1"/>
  <c r="C412" s="1"/>
  <c r="C413" s="1"/>
  <c r="C414" s="1"/>
  <c r="C415" s="1"/>
  <c r="C416" s="1"/>
  <c r="C417" s="1"/>
  <c r="C418" s="1"/>
  <c r="C419" s="1"/>
  <c r="C420" s="1"/>
  <c r="C421" s="1"/>
  <c r="C422" s="1"/>
  <c r="C423" s="1"/>
  <c r="C424" s="1"/>
  <c r="C425" s="1"/>
  <c r="C426" s="1"/>
  <c r="C427" s="1"/>
  <c r="C428" s="1"/>
  <c r="C429" s="1"/>
  <c r="C430" s="1"/>
  <c r="C431" s="1"/>
  <c r="C432" s="1"/>
  <c r="C433" s="1"/>
  <c r="C434" s="1"/>
  <c r="C435" s="1"/>
  <c r="C436" s="1"/>
  <c r="C437" s="1"/>
  <c r="C438" s="1"/>
  <c r="C439" s="1"/>
  <c r="C440" s="1"/>
  <c r="C441" s="1"/>
  <c r="C442" s="1"/>
  <c r="C443" s="1"/>
  <c r="C444" s="1"/>
  <c r="C445" s="1"/>
  <c r="C446" s="1"/>
  <c r="C447" s="1"/>
  <c r="C448" s="1"/>
  <c r="C449" s="1"/>
  <c r="C450" s="1"/>
  <c r="C451" s="1"/>
  <c r="C452" s="1"/>
  <c r="C453" s="1"/>
  <c r="C454" s="1"/>
  <c r="C455" s="1"/>
  <c r="C456" s="1"/>
  <c r="C457" s="1"/>
  <c r="C458" s="1"/>
  <c r="C459" s="1"/>
  <c r="C460" s="1"/>
  <c r="C461" s="1"/>
  <c r="C462" s="1"/>
  <c r="C463" s="1"/>
  <c r="C464" l="1"/>
  <c r="C465" s="1"/>
  <c r="C466" s="1"/>
  <c r="C467" s="1"/>
  <c r="C468" s="1"/>
  <c r="C469" s="1"/>
  <c r="C470" s="1"/>
  <c r="C471" s="1"/>
  <c r="C472" s="1"/>
  <c r="C473" s="1"/>
  <c r="C474" s="1"/>
  <c r="C475" s="1"/>
  <c r="C476" s="1"/>
  <c r="C477" s="1"/>
  <c r="C478" s="1"/>
  <c r="C479" s="1"/>
  <c r="C480" l="1"/>
  <c r="C481" s="1"/>
  <c r="C482" s="1"/>
  <c r="C483" s="1"/>
  <c r="C484" s="1"/>
  <c r="C485" s="1"/>
  <c r="C486" s="1"/>
  <c r="C487" s="1"/>
  <c r="C488" s="1"/>
  <c r="C489" s="1"/>
  <c r="C490" l="1"/>
  <c r="C491" s="1"/>
  <c r="C492" s="1"/>
  <c r="C493" s="1"/>
  <c r="C494" s="1"/>
  <c r="C495" s="1"/>
  <c r="C496" s="1"/>
  <c r="C497" s="1"/>
  <c r="C498" s="1"/>
  <c r="C499" s="1"/>
  <c r="C500" s="1"/>
  <c r="C501" s="1"/>
  <c r="C502" s="1"/>
  <c r="C503" s="1"/>
  <c r="C504" s="1"/>
  <c r="C505" s="1"/>
  <c r="C506" s="1"/>
  <c r="C507" s="1"/>
  <c r="C508" l="1"/>
  <c r="C509" s="1"/>
  <c r="C510" s="1"/>
  <c r="C511" s="1"/>
  <c r="C512" s="1"/>
  <c r="C513" l="1"/>
  <c r="C514" s="1"/>
  <c r="C515" s="1"/>
  <c r="C516" s="1"/>
  <c r="C517" s="1"/>
  <c r="C518" s="1"/>
  <c r="C520" s="1"/>
  <c r="C521" s="1"/>
  <c r="C522" s="1"/>
  <c r="C523" s="1"/>
  <c r="C524" s="1"/>
  <c r="C525" s="1"/>
  <c r="C526" l="1"/>
  <c r="C527" s="1"/>
  <c r="C528" s="1"/>
  <c r="C529" s="1"/>
  <c r="C530" s="1"/>
  <c r="C531" s="1"/>
  <c r="C532" s="1"/>
  <c r="C533" s="1"/>
  <c r="C534" s="1"/>
  <c r="C535" s="1"/>
  <c r="C536" s="1"/>
  <c r="C537" s="1"/>
  <c r="C538" s="1"/>
  <c r="C539" s="1"/>
  <c r="C540" s="1"/>
  <c r="C541" s="1"/>
  <c r="C542" s="1"/>
  <c r="C543" s="1"/>
  <c r="C544" s="1"/>
  <c r="C545" s="1"/>
  <c r="C546" s="1"/>
  <c r="C547" s="1"/>
  <c r="C548" s="1"/>
  <c r="C549" s="1"/>
  <c r="C550" s="1"/>
  <c r="C551" s="1"/>
  <c r="C552" s="1"/>
  <c r="C553" s="1"/>
  <c r="C554" s="1"/>
  <c r="C555" s="1"/>
  <c r="C556" s="1"/>
  <c r="C557" s="1"/>
  <c r="C558" s="1"/>
  <c r="C559" s="1"/>
  <c r="C560" s="1"/>
  <c r="C561" s="1"/>
  <c r="C562" s="1"/>
  <c r="C563" s="1"/>
  <c r="C564" s="1"/>
  <c r="C565" s="1"/>
  <c r="C566" s="1"/>
  <c r="C567" s="1"/>
  <c r="C568" s="1"/>
  <c r="C569" s="1"/>
  <c r="C570" s="1"/>
  <c r="C571" s="1"/>
  <c r="C572" s="1"/>
  <c r="C573" s="1"/>
  <c r="C574" s="1"/>
  <c r="C575" s="1"/>
  <c r="C576" s="1"/>
  <c r="C577" s="1"/>
  <c r="C578" s="1"/>
  <c r="C579" s="1"/>
  <c r="C580" s="1"/>
  <c r="C581" s="1"/>
  <c r="C582" s="1"/>
  <c r="C583" s="1"/>
  <c r="C584" s="1"/>
  <c r="C585" s="1"/>
  <c r="C586" s="1"/>
  <c r="C587" s="1"/>
  <c r="C588" s="1"/>
  <c r="C589" s="1"/>
  <c r="C590" s="1"/>
  <c r="C591" s="1"/>
  <c r="C592" s="1"/>
  <c r="C593" s="1"/>
  <c r="C594" s="1"/>
  <c r="C595" s="1"/>
  <c r="C596" s="1"/>
  <c r="C597" s="1"/>
  <c r="C598" s="1"/>
  <c r="C599" s="1"/>
  <c r="C600" s="1"/>
  <c r="C601" s="1"/>
  <c r="C602" s="1"/>
  <c r="C603" s="1"/>
  <c r="C604" s="1"/>
  <c r="C605" s="1"/>
  <c r="C606" s="1"/>
  <c r="C607" s="1"/>
  <c r="C608" s="1"/>
  <c r="C609" s="1"/>
  <c r="C610" s="1"/>
  <c r="C611" s="1"/>
  <c r="C612" s="1"/>
  <c r="C613" s="1"/>
  <c r="C614" s="1"/>
  <c r="C615" s="1"/>
  <c r="C616" s="1"/>
  <c r="C617" s="1"/>
  <c r="C618" s="1"/>
  <c r="C619" s="1"/>
  <c r="C620" s="1"/>
  <c r="C621" s="1"/>
  <c r="C622" s="1"/>
  <c r="C623" s="1"/>
  <c r="C624" s="1"/>
  <c r="C625" s="1"/>
  <c r="C626" s="1"/>
  <c r="C627" s="1"/>
  <c r="C628" s="1"/>
  <c r="C629" s="1"/>
  <c r="C630" s="1"/>
  <c r="C631" s="1"/>
  <c r="C632" s="1"/>
  <c r="C633" s="1"/>
  <c r="C634" s="1"/>
  <c r="C635" s="1"/>
  <c r="C636" s="1"/>
  <c r="C637" s="1"/>
  <c r="C638" s="1"/>
  <c r="C639" s="1"/>
  <c r="C640" s="1"/>
  <c r="C641" s="1"/>
  <c r="C642" s="1"/>
  <c r="C643" s="1"/>
  <c r="C644" s="1"/>
  <c r="C645" s="1"/>
  <c r="C646" s="1"/>
  <c r="C647" s="1"/>
  <c r="C648" s="1"/>
  <c r="C649" s="1"/>
  <c r="C650" s="1"/>
  <c r="C651" s="1"/>
  <c r="C652" s="1"/>
  <c r="C653" s="1"/>
  <c r="C654" s="1"/>
  <c r="C655" s="1"/>
  <c r="C656" s="1"/>
  <c r="C657" s="1"/>
  <c r="C658" s="1"/>
  <c r="C659" s="1"/>
  <c r="C660" s="1"/>
  <c r="C661" s="1"/>
  <c r="C662" s="1"/>
  <c r="C664" s="1"/>
  <c r="F676" s="1"/>
</calcChain>
</file>

<file path=xl/sharedStrings.xml><?xml version="1.0" encoding="utf-8"?>
<sst xmlns="http://schemas.openxmlformats.org/spreadsheetml/2006/main" count="9344" uniqueCount="1605">
  <si>
    <t>ERROR pin - mis-colored 3 string Core Guitar.  Purchased in Edinburgh cafe in 2011.  This pin was die stamped with Myrtle Beach die, however, mis-painted with colors of Edinbugh core guitar.  At present, only one owner is known.  If you also have this pin, please contact Myrtle Beach pinmaster via message system.</t>
  </si>
  <si>
    <t>Brown|Turquoise|Yellow</t>
  </si>
  <si>
    <t>Standing Gibson guitar, slightly more reddish than its 2006 predecessor.  Headstock is same color as body, and now only features 3-strings.</t>
  </si>
  <si>
    <t>Black|Brown</t>
  </si>
  <si>
    <t>Red Core Guitar</t>
  </si>
  <si>
    <t>Red Core Guitar with Purple Hotel Logo on the Guitar.</t>
  </si>
  <si>
    <t>Core Guitar - Blue Gibson ES - 335 (3 Strings)</t>
  </si>
  <si>
    <t xml:space="preserve">Core Guitar Series - Vertical blue Gibson ES-335 guitar - this version has 3 strings and no scratchplate - red on yellow logo. </t>
  </si>
  <si>
    <t>Black|Blue|Gray|Red|Yellow</t>
  </si>
  <si>
    <t>Red|Green|Yellow|White|Black</t>
  </si>
  <si>
    <t>Green Core Guitar - Gibson ES-335</t>
  </si>
  <si>
    <t>Green Core Guitar - Gibson ES-335. This differs from the 2006 Core Guitar, has two strings across pickups. Hard Rock lettering is Red.</t>
  </si>
  <si>
    <t>Verticle Gibson Guitar</t>
  </si>
  <si>
    <t>Memphis</t>
  </si>
  <si>
    <t>Yellow|Black|Gold</t>
  </si>
  <si>
    <t>Kuala Lumpur</t>
  </si>
  <si>
    <t>new holow</t>
  </si>
  <si>
    <t>New Core Guitar - gold appearance</t>
  </si>
  <si>
    <t>Two string Core guitar pin.  Same as pin #41272, except that it has gold appearance instead of silver and does not come on a card.  Bag says 'New HR Core Guitar'</t>
  </si>
  <si>
    <t>New Core guitar pin</t>
  </si>
  <si>
    <t>classic Core Series</t>
  </si>
  <si>
    <t>dark blue guitar with three strings</t>
  </si>
  <si>
    <t>Black|Blue|Brown|Silver|White|Yellow</t>
  </si>
  <si>
    <t>real Core Guitar - 3 string - no scratchplate</t>
  </si>
  <si>
    <t>Cream/Tan</t>
  </si>
  <si>
    <t>Black|Purple|Yellow</t>
  </si>
  <si>
    <t>Yellow-green Vertical Gibson Guitar.  Looks like the 2006 Core Guitar (#33295) except that it only has 2 strings.</t>
  </si>
  <si>
    <t>Gold</t>
  </si>
  <si>
    <t>Core Guitar ('09)</t>
  </si>
  <si>
    <t>Core Guitar revision of 2009.  No pickguard and three strings.  Body and headstock is light blue.</t>
  </si>
  <si>
    <t>Core Guitar Series: Gibson ES Hollowbody</t>
  </si>
  <si>
    <t>Core Guitar Series: Gibson ES Hollowbody - light brown</t>
  </si>
  <si>
    <t>Miami</t>
  </si>
  <si>
    <t>Brown</t>
  </si>
  <si>
    <t>vertical brown Gibson with 2 strings. Very similar to #31469.</t>
  </si>
  <si>
    <t>Pink core guitar</t>
  </si>
  <si>
    <t>Pink  series guitar Gibson 3 string core</t>
  </si>
  <si>
    <t>Pink|Silver</t>
  </si>
  <si>
    <t>Minneapolis</t>
  </si>
  <si>
    <t>Core Guitar - 3 string</t>
  </si>
  <si>
    <t>Vertical yellow core guitar with 3 strings and without the pickguard. Has logo and 'Minneapolis' on the body of the guitar near the bottom.</t>
  </si>
  <si>
    <t>Montreal - 2006 - Core guitar series</t>
  </si>
  <si>
    <t>Montreal - 2006 - Core guitar series Orange Gibson ES-335 style guitar with HRC logo on the body.</t>
  </si>
  <si>
    <t>Montreal</t>
  </si>
  <si>
    <t>Orange|Silver</t>
  </si>
  <si>
    <t>Three (3) String Orange Gibson ES-335 style guitar. HRC Logo w/Montreal on the Guitar body. This is a Core Guitar no LE given. Original Cost: $10.oo CD</t>
  </si>
  <si>
    <t>Yellow|Black|Orange</t>
  </si>
  <si>
    <t>Mumbai</t>
  </si>
  <si>
    <t>Munich Core guitar pin</t>
  </si>
  <si>
    <t>purple guitar pin</t>
  </si>
  <si>
    <t>Munich</t>
  </si>
  <si>
    <t>Green Classic Core Guitar /Mistake</t>
  </si>
  <si>
    <t xml:space="preserve">Green Classic Core Guitar, this pin its a Mistake,the original  color  for Acapulco its orange and the green color its for Cozumel </t>
  </si>
  <si>
    <t>on the way to me</t>
  </si>
  <si>
    <t>Munich core guitar new version 2007</t>
  </si>
  <si>
    <t>purple core guitar new version 2007</t>
  </si>
  <si>
    <t>purple core guitar - new version</t>
  </si>
  <si>
    <t>Myrtle Beach</t>
  </si>
  <si>
    <t>Nashville</t>
  </si>
  <si>
    <t>Black|Purple|Red|Yellow</t>
  </si>
  <si>
    <t>Core Guitar '09 purple 3-string</t>
  </si>
  <si>
    <t>Dark Blue Core Guitar</t>
  </si>
  <si>
    <t>Core guitar revision for 2009.  Differs from #31397 on two key items: 1) 3 strings instead of 6  and 2) no pickguard.</t>
  </si>
  <si>
    <t>Purple|Yellow|Black</t>
  </si>
  <si>
    <t>2006 Core Guitar</t>
  </si>
  <si>
    <t>Green Core Guitar Series</t>
  </si>
  <si>
    <t>Nassau</t>
  </si>
  <si>
    <t>Lime Green Core Guitar - Gibson ES-335</t>
  </si>
  <si>
    <t>Lime Green Core Guitar - Gibson ES-335. This pin is slightly different than the 2006 Core Guitar. It only has two strings across the pickups and has a darker red color Hard Rock labeling on Guitar body.</t>
  </si>
  <si>
    <t>Red|Green|Yellow|White|Black|Orange</t>
  </si>
  <si>
    <t>Lime Green Core Guitar - Gibson ES-335. Slight variation to the 2007 Version which only has  strings, whereas the 2009 version has three strings and is missing the white pick-up plate.</t>
  </si>
  <si>
    <t>Green|Red|Yellow</t>
  </si>
  <si>
    <t>Core Series Guitar</t>
  </si>
  <si>
    <t>New Orleans</t>
  </si>
  <si>
    <t>Logo - Other Company</t>
  </si>
  <si>
    <t>Purple|Red|Silver|Yellow</t>
  </si>
  <si>
    <t>New York</t>
  </si>
  <si>
    <t>4/6 string</t>
  </si>
  <si>
    <t>2 string</t>
  </si>
  <si>
    <t>Silver/Gray Gibson ES-335 style guitar with hard rock logo on body</t>
  </si>
  <si>
    <t>Niagara Falls USA</t>
  </si>
  <si>
    <t>Core Guitar Series - Vertical gray Gibson guitar - red on yellow logo - Same as 2006 version except it has two strings.</t>
  </si>
  <si>
    <t>Acapulco</t>
  </si>
  <si>
    <t>Cancun</t>
  </si>
  <si>
    <t>Costa Maya</t>
  </si>
  <si>
    <t>Cozumel</t>
  </si>
  <si>
    <t>Puerto Vallarta</t>
  </si>
  <si>
    <t>Core Guitar Series - Vertical gray Gibson guitar - red on yellow logo, 'Niagara Falls, N.Y.' displayed below logo. Same as 2008 version except it has three strings and is missing additional black detailing on body. Back: Hard Rock, hardrock.com, Pin USA, China. Logo-HRC &amp; Crossed guitars. Security Hologram style-Hard Rock/Certified Authentic.</t>
  </si>
  <si>
    <t>Red Core Guitar, Nottinghams Guitar from the Core Guitar Series.</t>
  </si>
  <si>
    <t>Nottingham</t>
  </si>
  <si>
    <t>Orlando</t>
  </si>
  <si>
    <t>Core Guitar Series: Gibson ES Hollowbody - pink</t>
  </si>
  <si>
    <t>Black|Pink|Red|White|Yellow</t>
  </si>
  <si>
    <t>Pink Gibson ES-335 Guitar</t>
  </si>
  <si>
    <t>Pink Gibson ES-335 Guitar. This is the newer version with only 3 strings instead of 6 and has no pickguard. Mounted on display card.</t>
  </si>
  <si>
    <t>Bangkok</t>
  </si>
  <si>
    <t>Core Guitar Series: Orange Gibson ES Hollowbody</t>
  </si>
  <si>
    <t>Cancun Hotel</t>
  </si>
  <si>
    <t>Orange Gibson ES Hollowbody Guitar. This is the first classic core guitar (non-LE) issued by the Hotel. It follows the new design with only 3 strings. HRH logo over sound hole. Orlando in silver beneath logo.  Mounted on display card. Released 2009</t>
  </si>
  <si>
    <t>Orlando Hotel</t>
  </si>
  <si>
    <t>Purple|Yellow|Orange</t>
  </si>
  <si>
    <t>Vertical Blue Core Guitar</t>
  </si>
  <si>
    <t>New version of LIVE Core Guitar. Vertical blue guitar with LIVE logo over sound hole. This uses the logo with the narrown white ring as opposed to the wide white with blue tint ring on original core guitar #32724. Also silver instead of gold.</t>
  </si>
  <si>
    <t>Orlando Live</t>
  </si>
  <si>
    <t>Blue|White|Black|Silver</t>
  </si>
  <si>
    <t>Upright Yellow Gibson ES guitar. Has 3 strings &amp; no pickguard. Confirmed that the number produced is 200 but it is not on the back.</t>
  </si>
  <si>
    <t>Oslo</t>
  </si>
  <si>
    <t xml:space="preserve">Chartreause Core Guitar </t>
  </si>
  <si>
    <t>Ottawa</t>
  </si>
  <si>
    <t>Osaka Citywalk</t>
  </si>
  <si>
    <t>Pink Classic Core Guitar - 2 Strings</t>
  </si>
  <si>
    <t>Classic core guitar in shocking pink with 2 strings and black scratchplate and headstock</t>
  </si>
  <si>
    <t>Core Guitar Series 2006</t>
  </si>
  <si>
    <t>Orange Colored Guitar</t>
  </si>
  <si>
    <t>Paris</t>
  </si>
  <si>
    <t>Black|Red|White|Yellow</t>
  </si>
  <si>
    <t>Black|Blue|Red|White|Yellow</t>
  </si>
  <si>
    <t>Orange Gibson ES-335 Core Guitar</t>
  </si>
  <si>
    <t>This is the 2007 version. It only has two strings across the pickups.</t>
  </si>
  <si>
    <t>Core Guitars Europe</t>
  </si>
  <si>
    <t>Core Guitar Series 2007 - Vertical red Gibson ES-335 guitar - this version has 2 strings - red on yellow logo.</t>
  </si>
  <si>
    <t>Pattaya</t>
  </si>
  <si>
    <t>Core Guitar Series 2007 - Vertical red Gibson ES-335 guitar - this version has 4 strings - red on yellow logo.</t>
  </si>
  <si>
    <t>Core Guitar Series 2009 - Vertical red Gibson ES-335 guitar - this version has 3 strings and no scratchplate - red on yellow logo.</t>
  </si>
  <si>
    <t>Penang Pink Core Guitar</t>
  </si>
  <si>
    <t>Melaka</t>
  </si>
  <si>
    <t>Macau</t>
  </si>
  <si>
    <t>Pink Core Guitar. Pink in color and has three strings on the bridge of the guitar.</t>
  </si>
  <si>
    <t>Penang</t>
  </si>
  <si>
    <t>Red|Yellow|Pink|Gray|Brown|Silver</t>
  </si>
  <si>
    <t>Penang Hotel</t>
  </si>
  <si>
    <t>Aqua Core Guitar</t>
  </si>
  <si>
    <t>Philadelphia</t>
  </si>
  <si>
    <t>Red|Blue|Silver</t>
  </si>
  <si>
    <t>Vertical 3 string, turquoise Gibson guitar with the Hard Rock Cafe logo and city name - Philadelphia on the base of the guitar.  Similar to #31876 and the series released in 2006, but without the pickguard and 6 strings.</t>
  </si>
  <si>
    <t>Red|Silver|Turquoise|Yellow</t>
  </si>
  <si>
    <t>Dark Blue Upright Guitar w/Logo</t>
  </si>
  <si>
    <t>Core Guitar Series  - 3 string - no scratch plate pin</t>
  </si>
  <si>
    <t>Core Guitar - Purple Gibson ES - 335 (3 Strings)</t>
  </si>
  <si>
    <t>Core Guitar Series - Vertical purple Gibson ES-335 guitar - this version has 3 strings and no scratchplate - red on yellow logo.</t>
  </si>
  <si>
    <t>Narita</t>
  </si>
  <si>
    <t>Core Guitar Series - strings are interupted in the upper light grey section - like #57868 - production error in series from manufacturer</t>
  </si>
  <si>
    <t>Core Guitar Series - Vertical green Gibson ES-335 guitar - this version has 3 strings and no scratchplate - red on yellow logo.</t>
  </si>
  <si>
    <t>Yokohama</t>
  </si>
  <si>
    <t>Uyeno Eki</t>
  </si>
  <si>
    <t>Osaka</t>
  </si>
  <si>
    <t>Tokyo</t>
  </si>
  <si>
    <t>Phoenix</t>
  </si>
  <si>
    <t>Black|Blue|Gold|Red|Yellow</t>
  </si>
  <si>
    <t>Dark Blue Upright Right Guitar w/Dark Yellow Logo on Body w/2 Strings</t>
  </si>
  <si>
    <t>Dark Blue Upright Guitar w/Dark Yellow (Orange) Logo On Body of Guitar. Has 2 Strings, and Pin Comes Mounted on a Red Valvet Card w/Black/Gold Trim</t>
  </si>
  <si>
    <t>Black|Blue|Brown|Red|Silver|Yellow</t>
  </si>
  <si>
    <t>Orange Classic Core Guitar '09</t>
  </si>
  <si>
    <t>Black|Gold|Gray|Orange|Red|Yellow</t>
  </si>
  <si>
    <t>Core Guitar - 3 string ERROR pin (turquoise)</t>
  </si>
  <si>
    <t>A standard 3 stringed Core Guitar - identical in all respects to pin #53705, but in dark Turquoise (the colour of the corresponding pin from Edinburgh, where this pin was bought)</t>
  </si>
  <si>
    <t>Florence, Italy</t>
  </si>
  <si>
    <t>Core Guitar - 3 strings - yellow</t>
  </si>
  <si>
    <t>Black|Silver|Yellow</t>
  </si>
  <si>
    <t>white Core Guitar</t>
  </si>
  <si>
    <t>White</t>
  </si>
  <si>
    <t>purple Core Guitar</t>
  </si>
  <si>
    <t>CORE GTR</t>
  </si>
  <si>
    <t>GREEN GTR,BELONGS TO CORE GTR SERIES</t>
  </si>
  <si>
    <t>Pittsburgh</t>
  </si>
  <si>
    <t>Black|Green|Red|White|Yellow</t>
  </si>
  <si>
    <t>Core Guitar w/no pickguard (4 string)</t>
  </si>
  <si>
    <t xml:space="preserve">Core Guitar Series - Yellow Gibson ES-335 - </t>
  </si>
  <si>
    <t>Caracas</t>
  </si>
  <si>
    <t>Vertical yellow Gibson ES-335 hollowbody guitar. Same pin as #33319, but LE 300 and Silver Appearance.</t>
  </si>
  <si>
    <t>Black|Cream/Tan|Red|Yellow</t>
  </si>
  <si>
    <t>Core</t>
  </si>
  <si>
    <t>Core Guitar w/3 Strings, Miscoloured - Yellow</t>
  </si>
  <si>
    <t>Core guitar w/3 strings and w/o pick guard. Miscoloured with yellow on the body and headstock. Found in a batch of pins at the Berlin cafe.  Similar to pin #43830</t>
  </si>
  <si>
    <t>core guitar miscoloured</t>
  </si>
  <si>
    <t>Core Guitar - 6 Strings</t>
  </si>
  <si>
    <t>Hard Rock Core Guitar. 6 Strings vertical guitar in green body  and a black scratchplate with yellow and dark red HRC logo.  Silver base with hologram on back.</t>
  </si>
  <si>
    <t>Core Guitar - 2 Strings</t>
  </si>
  <si>
    <t>same as 2010</t>
  </si>
  <si>
    <t>Silver base in 2 strings vertical Gibson guitar in green with 2 strings across the pickups and a black scratchplate. HRC logo in the middle and New York written below. Also released in 2008.</t>
  </si>
  <si>
    <t>New 3 strings version w/ no scratchplate. Vertical Gibson guitar in color green body &amp; headstock. Hard Rock logo in the middle and New York below. In silver base appearance. Sold in red velvet backing card.</t>
  </si>
  <si>
    <t>Standard vertical core guitar with dark aqua shade showing 4 strings. No pickguard or sound holes on body of guitar as evident on other core guitars.</t>
  </si>
  <si>
    <t>Prague</t>
  </si>
  <si>
    <t xml:space="preserve">Core Guitar Series Orange Pin Guitar </t>
  </si>
  <si>
    <t>Punta Cana Hotel &amp; Casino</t>
  </si>
  <si>
    <t>Orange Classic Core Guitar</t>
  </si>
  <si>
    <t>Real core guitar - 4 string - no scratchplate (need additional pin info from owners)</t>
  </si>
  <si>
    <t>New Delhi</t>
  </si>
  <si>
    <t>Vallarta Hotel</t>
  </si>
  <si>
    <t xml:space="preserve">Vertical 2 string, turquoise Gibson guitar with black pickguard and cleff notes.  The Hard Rock Cafe logo and city name, 'Philadelphia' are centered on the bottom base of the guitar. It's similar to pin #31876 released in 2006 and #57692 released in 2009 except there are only 2 strings. </t>
  </si>
  <si>
    <t>Black|Turquoise</t>
  </si>
  <si>
    <t>Classic Green 3 String Guitar</t>
  </si>
  <si>
    <t>The Classic 3 String Guitar. This version has no scratch plate on a plain green guitar. HRC Logo w/PITTSBURGH on the body. Original Cost: $10.oo USD</t>
  </si>
  <si>
    <t>3/4</t>
  </si>
  <si>
    <t>4/6</t>
  </si>
  <si>
    <t>Turquoise</t>
  </si>
  <si>
    <t>Yellow 3 String Core Guitar</t>
  </si>
  <si>
    <t>Yellow 3 string Core Guitar Series pin</t>
  </si>
  <si>
    <t>Purple|Yellow</t>
  </si>
  <si>
    <t>Sentosa</t>
  </si>
  <si>
    <t>Singapore</t>
  </si>
  <si>
    <t>Singapore Airport</t>
  </si>
  <si>
    <t>Singapore Hotel</t>
  </si>
  <si>
    <t>Core Guitar Series - Green Gibson ES-335</t>
  </si>
  <si>
    <t>Core Guitar Series - Green Gibson ES-335. White pick guard, Four strings, with Green Headstock.</t>
  </si>
  <si>
    <t>Rio de Janeiro</t>
  </si>
  <si>
    <t>Green|White</t>
  </si>
  <si>
    <t>Core Guitar Series - Blue Gibson</t>
  </si>
  <si>
    <t>Core Guitar Series - Blue Gibson with black pickguard.  A non-limited pin that is reordered as needed.  Still available September 2007, at 8.29 Euro.   See pin #42942 for string variation.</t>
  </si>
  <si>
    <t>Rome</t>
  </si>
  <si>
    <t>Core Guitar Series - Blue Gibson ES-335</t>
  </si>
  <si>
    <t xml:space="preserve">Baby Blue Gibson ES-335 Core Guitar. This is the newer two string across the pickups Core Guitar.   See pin #33010 for first version.  </t>
  </si>
  <si>
    <t>Core Guitar (3 string)</t>
  </si>
  <si>
    <t>Revised core guitar with 3 strings and no pickguard differentiating it from the previous versions (#33010 and #42942)</t>
  </si>
  <si>
    <t>Core Guitar Series - Green Gibson ES-335 Version 1</t>
  </si>
  <si>
    <t>Vertical green Gibson ES-335 hollowbody guitar.</t>
  </si>
  <si>
    <t>Sacramento</t>
  </si>
  <si>
    <t>Core Guitar Series - Green Gibson ES-335 Version 2</t>
  </si>
  <si>
    <t>Vertical green Gibson ES-335 Core Guitar. This Core Guitar version has two strings across the pickups.</t>
  </si>
  <si>
    <t>Core Guitar Series - Green ES-335 Version 3</t>
  </si>
  <si>
    <t>Vertical green Gibson ES-335 hollowbody guitar with three strings across the pickups and no scratch plate.</t>
  </si>
  <si>
    <t>Core Guitar - Light Red Gibson ES - 335</t>
  </si>
  <si>
    <t>Saipan</t>
  </si>
  <si>
    <t>HR Core Guitar</t>
  </si>
  <si>
    <t>Brown &amp; black guitar with dark red and yellow logo and SLC in Silver.</t>
  </si>
  <si>
    <t>Salt Lake City</t>
  </si>
  <si>
    <t>Core city guitar</t>
  </si>
  <si>
    <t>Purple Gibson</t>
  </si>
  <si>
    <t>San Antonio</t>
  </si>
  <si>
    <t>Purple Core Guitar - Gibson ES-335</t>
  </si>
  <si>
    <t xml:space="preserve">Green Gibson ES-335 Core Guitar                   </t>
  </si>
  <si>
    <t>Green Gibson ES-335 Core Guitar. This is the new Core Guitar with 2 strings across the pickups instead of 6.</t>
  </si>
  <si>
    <t>Core Guitar Series: Gibson ES Hollowbody - blue</t>
  </si>
  <si>
    <t>Blue|Gold|White</t>
  </si>
  <si>
    <t>extra</t>
  </si>
  <si>
    <t>Core Guitar Series - vertical Core Guitar, 3rd Series, 3 string, no scratchplate</t>
  </si>
  <si>
    <t>Vertical guitar, green body, 3 strings, no scratchplate</t>
  </si>
  <si>
    <t xml:space="preserve">Core Guitar Series - Vertical blue Gibson ES-335 guitar - this version has 3 strings and no scratchplate - red on yellow logo.  </t>
  </si>
  <si>
    <t>Purple Core Guitar - Gibson ES-335. This differs from the 2006 Core. 2007 has only two strings across pickups and has a Gold back. The back pattern on the back of the pin is different as well as the pin back placement.  There is a color variation as well, not as dark purple as the first core.</t>
  </si>
  <si>
    <t>Core Guitar Series 3 String pin</t>
  </si>
  <si>
    <t>Core Guitar Series Dark Green 6 String  pin</t>
  </si>
  <si>
    <t>HR Core Guitar Series Dark Green Gibson 6 String guitar new 2005 style logo.</t>
  </si>
  <si>
    <t>San Diego</t>
  </si>
  <si>
    <t>Black|Green|Silver|Yellow</t>
  </si>
  <si>
    <t>Core Guitar Series 2 String pin</t>
  </si>
  <si>
    <t>Core Guitar Series Green Guitar 2 strings 2005 style logo pin.</t>
  </si>
  <si>
    <t>Core Series Guitar Blue and White guitar silver on felt card.</t>
  </si>
  <si>
    <t>San Diego Hotel</t>
  </si>
  <si>
    <t>Core Guitar Series Blue 3 String guitar pin</t>
  </si>
  <si>
    <t>Blue|Purple|Silver|Yellow</t>
  </si>
  <si>
    <t>Core Guitar Series - White Gibson ES-335</t>
  </si>
  <si>
    <t>Vertical white Gibson ES-335 hollowbody guitar.</t>
  </si>
  <si>
    <t>San Francisco</t>
  </si>
  <si>
    <t>Pattaya Hotel</t>
  </si>
  <si>
    <t>Red|Yellow|White|Black</t>
  </si>
  <si>
    <t>New Dehli</t>
  </si>
  <si>
    <t>Vertical white Gibson ES-335 hollowbody guitar.  Similar to the 2006 Core Guitar except there are two strings across the pickups and is in gold base material.</t>
  </si>
  <si>
    <t>Red|White|Black</t>
  </si>
  <si>
    <t>Vertical white Gibson ES-335 hollowbody guitar.  Similar to the 2007 Core Guitar but in silver base material.</t>
  </si>
  <si>
    <t>White Gibson Core - 3 Strings, No Scratchplate</t>
  </si>
  <si>
    <t>LE</t>
  </si>
  <si>
    <t>Vertical white Gibson core guitar with 3 strings across the pickups and no scratchplate.</t>
  </si>
  <si>
    <t>HR Core Guitar series</t>
  </si>
  <si>
    <t>Hot-pink guitar with HRC Logo. 6 cords</t>
  </si>
  <si>
    <t>San Juan</t>
  </si>
  <si>
    <t>HRC</t>
  </si>
  <si>
    <t>Pink 2 String Core Guitar</t>
  </si>
  <si>
    <t>Pink 2 String Core Guitar with black neck and silver stings. HRC Logo at bottom of guitar.</t>
  </si>
  <si>
    <t>Black|Orange|Pink|Silver</t>
  </si>
  <si>
    <t>Core pink guitar with 3 strings. San Juan on bottom of guitar and Hard Rock Cafe Logo in front of the guitar.</t>
  </si>
  <si>
    <t>Blue core guitar with 3 strings</t>
  </si>
  <si>
    <t>Seattle</t>
  </si>
  <si>
    <t>Core Guitar - Purple Gibson ES - 335</t>
  </si>
  <si>
    <t>Core Guitar - 3 string - pink</t>
  </si>
  <si>
    <t>Kota Kinabalu</t>
  </si>
  <si>
    <t>Core Guitar Series - Vertical purple Gibson ES-335 guitar - brown on yellow logo.</t>
  </si>
  <si>
    <t>Seoul</t>
  </si>
  <si>
    <t>Purple|Yellow|White|Brown</t>
  </si>
  <si>
    <t>purple guitar</t>
  </si>
  <si>
    <t>Sharm el Sheikh</t>
  </si>
  <si>
    <t>Vertical blue Gibson Guitar with Sharm ek Sheikh in bold print along bottom.</t>
  </si>
  <si>
    <t>Core Guitar - Vertical Purple Gibson ES-335 Guitar</t>
  </si>
  <si>
    <t>Vertical Purple Gibson ES-335 Guitar with Red on Yellow HRC Logo. Released Around 1/5/2006.</t>
  </si>
  <si>
    <t>St. Louis</t>
  </si>
  <si>
    <t>Black|Purple|Red|Silver|Yellow</t>
  </si>
  <si>
    <t>Core Guitar - Purple Gibson - 2 String</t>
  </si>
  <si>
    <t>Standard Core Guitar with the 2-String Configuration.</t>
  </si>
  <si>
    <t>Core Guitar Series - 3 string - no scratchplate</t>
  </si>
  <si>
    <t>St. Maarten</t>
  </si>
  <si>
    <t>Surfers Paradise CORE GUITAR SERIES</t>
  </si>
  <si>
    <t>Gibson 335 Dot semi acoustic guitar</t>
  </si>
  <si>
    <t>Surfers Paradise</t>
  </si>
  <si>
    <t>Red|Yellow|White|Turquoise</t>
  </si>
  <si>
    <t>Core Guitar #2</t>
  </si>
  <si>
    <t>blue Core Guitar #2 - 2 strings on the neck</t>
  </si>
  <si>
    <t>Classic Core Guitar Series</t>
  </si>
  <si>
    <t>Sydney - 2006 - Core Guitar series</t>
  </si>
  <si>
    <t>Sydney</t>
  </si>
  <si>
    <t>New HR Core Guitar - Blue Gibson ES-335 style guitar with HRC logo on the body w/ Hard Rock Cafe Toronto</t>
  </si>
  <si>
    <t>Toronto</t>
  </si>
  <si>
    <t>Black|Blue|Silver</t>
  </si>
  <si>
    <t>New Core Guitar - Blue Gibson ES-335</t>
  </si>
  <si>
    <t>New Core Guitar - Blue Gibson ES-335. This is the new Core Guitar with only two strings across the guitar pickups.</t>
  </si>
  <si>
    <t xml:space="preserve">Purple Gibson ES-335 Core Guitar                  </t>
  </si>
  <si>
    <t>Purple Gibson ES-335 Core Guitar. This version has three strings across the guitar pickups.</t>
  </si>
  <si>
    <t>Venice</t>
  </si>
  <si>
    <t>Blue Gibson - Part of the Core series</t>
  </si>
  <si>
    <t>Washington DC</t>
  </si>
  <si>
    <t>Blue Gibson ES-335 Core Guitar</t>
  </si>
  <si>
    <t>Dark Blue Gibson ES-335 Core Guitar. This is the new Core and differs from the 2006 version. It only has two strings across the pickups and is Gold Appearance instead of Silver.</t>
  </si>
  <si>
    <t>Core guitar - 2009 - Purple</t>
  </si>
  <si>
    <t>2009 version the core gutiar. It is purple.</t>
  </si>
  <si>
    <t>Flocked (fuzzy)</t>
  </si>
  <si>
    <t>PinID</t>
  </si>
  <si>
    <t>Core Guitar Pin - 3 String - no Scratchplate</t>
  </si>
  <si>
    <t xml:space="preserve">Vertical darkgreen Gibson ES-335 Guitar - this version has 3 strings and no scratchplate - red on yellow logo. </t>
  </si>
  <si>
    <t>Black|Brown|Green|Red|Yellow</t>
  </si>
  <si>
    <t>Title</t>
  </si>
  <si>
    <t>Description</t>
  </si>
  <si>
    <t>Location</t>
  </si>
  <si>
    <t>PaintColor</t>
  </si>
  <si>
    <t>BaseMaterial</t>
  </si>
  <si>
    <t>BackPattern</t>
  </si>
  <si>
    <t>PaintStyle</t>
  </si>
  <si>
    <t>Manufacturer</t>
  </si>
  <si>
    <t>Distribution</t>
  </si>
  <si>
    <t>Event</t>
  </si>
  <si>
    <t>Group</t>
  </si>
  <si>
    <t>ObjectDepicted</t>
  </si>
  <si>
    <t>Print</t>
  </si>
  <si>
    <t>PinNumber</t>
  </si>
  <si>
    <t>Numbered</t>
  </si>
  <si>
    <t>QuantityMade</t>
  </si>
  <si>
    <t>AvgEstimatedValue</t>
  </si>
  <si>
    <t>Year</t>
  </si>
  <si>
    <t>Status</t>
  </si>
  <si>
    <t>Notes</t>
  </si>
  <si>
    <t>Keyword</t>
  </si>
  <si>
    <t>Baby Blue Core Guitar</t>
  </si>
  <si>
    <t>Baby Blue vertical guitar with HRC logo on the body and Amsterdam just under the logo also on the guitar body</t>
  </si>
  <si>
    <t>Amsterdam</t>
  </si>
  <si>
    <t>Red|Blue|Yellow|Black|Silver</t>
  </si>
  <si>
    <t>Silver Appearance</t>
  </si>
  <si>
    <t>Guitar</t>
  </si>
  <si>
    <t>Pin USA</t>
  </si>
  <si>
    <t>Retail (Cafe and/or Online)</t>
  </si>
  <si>
    <t>Core Guitar Series</t>
  </si>
  <si>
    <t>Music - Guitar|Symbolic - Logo</t>
  </si>
  <si>
    <t>4 Lines</t>
  </si>
  <si>
    <t>False</t>
  </si>
  <si>
    <t>Blue</t>
  </si>
  <si>
    <t>Logo - Musical Theme - Guitars Drums Logos etc</t>
  </si>
  <si>
    <t>Cloisonne</t>
  </si>
  <si>
    <t>Music - Guitar</t>
  </si>
  <si>
    <t>3 String Core Guitar 2010</t>
  </si>
  <si>
    <t>Four Winds</t>
  </si>
  <si>
    <t>glitter</t>
  </si>
  <si>
    <t>Budapest</t>
  </si>
  <si>
    <t>Same color as the 2 string and 4 string Core guitars from 2006 and 2009</t>
  </si>
  <si>
    <t>Red|Blue|Yellow|Brown</t>
  </si>
  <si>
    <t>Three-string guitar</t>
  </si>
  <si>
    <t>3/4 string</t>
  </si>
  <si>
    <t>This vertical pin is the core guitar with three strings. The HRC logo is in the base of the guitar.</t>
  </si>
  <si>
    <t>Aruba</t>
  </si>
  <si>
    <t>Black|Red|Yellow</t>
  </si>
  <si>
    <t>Yellow Core Guitar series 1st Version</t>
  </si>
  <si>
    <t>Vertical Gibson ES yellow guitar w/white scratchplate, brown on yellow new style logo on guitar's body. City name in THIN silver lettering below logo. Released 20th of April 2006.</t>
  </si>
  <si>
    <t>Athens</t>
  </si>
  <si>
    <t>Yellow|White|Black|Brown|Silver</t>
  </si>
  <si>
    <t xml:space="preserve">Painted </t>
  </si>
  <si>
    <t>Yellow Core Guitar series 2nd Version</t>
  </si>
  <si>
    <t>Yellow vertical Gibson guitar (6 strings) w/'brown' logo on guitar's body lower side, city name at the bottom in THICK silver lettering, similar to # 32426 ,has also difference on the back(see picture).</t>
  </si>
  <si>
    <t>Yellow|White|Silver</t>
  </si>
  <si>
    <t>Yellow Core Guitar Series 2nd Version (Gold)</t>
  </si>
  <si>
    <t>This pin is identical in every way to pin #42807 except that it has been made with a gold coloured base metal, rather than a silver one - and the lettering and ring around the logo is perhaps a lighter shade of brown</t>
  </si>
  <si>
    <t>Brown|Gold|White|Yellow</t>
  </si>
  <si>
    <t>Gold Appearance</t>
  </si>
  <si>
    <t>Yellow Core Guitar series / 3 strings  3rd Version</t>
  </si>
  <si>
    <t>Yellow|Black|Brown</t>
  </si>
  <si>
    <t>Core Guitar Series - Yellow Gibson ES-335</t>
  </si>
  <si>
    <t>Krakow</t>
  </si>
  <si>
    <t>Nabq</t>
  </si>
  <si>
    <t>Vertical yellow Gibson ES-335 hollowbody guitar.</t>
  </si>
  <si>
    <t>Atlanta</t>
  </si>
  <si>
    <t>Red|Yellow|Black|Cream/Tan</t>
  </si>
  <si>
    <t>Yellow Core Guitar - Gibson ES-335</t>
  </si>
  <si>
    <t>Yellow Core Guitar - Gibson ES-335. Same Pin as The back pattern on the back of the pin as #40907 but Silver Appearence. Bag says 'New HRC Core Guitar'</t>
  </si>
  <si>
    <t>Red|Yellow|Black</t>
  </si>
  <si>
    <t>Hamburg</t>
  </si>
  <si>
    <t>Yellow Core Guitar - Gibson ES-335. This differs from the 2006 Core. 2007 has only two strings across pickups and has a Gold back. The back pattern on the back of the pin is different as well as the pin back placement.</t>
  </si>
  <si>
    <t>New Core Guitar 09</t>
  </si>
  <si>
    <t>verticle yellow Gibson guitar</t>
  </si>
  <si>
    <t>Red|Yellow|Black|Gray</t>
  </si>
  <si>
    <t>Core Guitar</t>
  </si>
  <si>
    <t>Orange Guitar with Atlantic City below logo</t>
  </si>
  <si>
    <t>Atlantic City</t>
  </si>
  <si>
    <t>Black|Orange</t>
  </si>
  <si>
    <t>Logo - Hard Rock</t>
  </si>
  <si>
    <t>Core Guitar - 2 string</t>
  </si>
  <si>
    <t>Core Guitar Series - Vertical orange Gibson guitar - red on yellow logo - Same as 2006 version except it has two strings.</t>
  </si>
  <si>
    <t>Red|Yellow|Black|Orange</t>
  </si>
  <si>
    <t>Painted with clear epoxy coating</t>
  </si>
  <si>
    <t>Core Series Guitar pin</t>
  </si>
  <si>
    <t>Core Series Guitar 3 String pin</t>
  </si>
  <si>
    <t>Black|Orange|Red|White|Yellow</t>
  </si>
  <si>
    <t>5 lines</t>
  </si>
  <si>
    <t>Core Upright Gibson ES</t>
  </si>
  <si>
    <t>Core Guitar Series. 2 String Gold/Black core logo guitar.</t>
  </si>
  <si>
    <t>Black|Gold|Turquoise|White</t>
  </si>
  <si>
    <t>Blue|Turquoise|White</t>
  </si>
  <si>
    <t>Orange/Blue guitar</t>
  </si>
  <si>
    <t>Orange/Blue core logo guitar.</t>
  </si>
  <si>
    <t>Blue|Orange|Turquoise|White</t>
  </si>
  <si>
    <t>Orange/Red core guitar</t>
  </si>
  <si>
    <t>Orange/Red core logo guitar.</t>
  </si>
  <si>
    <t>Orange|Red|Turquoise|White</t>
  </si>
  <si>
    <t>Purple/Yellow core guitar</t>
  </si>
  <si>
    <t>Purple/Yellow core logo guitar.</t>
  </si>
  <si>
    <t>Red/Black core guitar</t>
  </si>
  <si>
    <t>Red/Black core logo guitar.</t>
  </si>
  <si>
    <t>Black|Red|Turquoise|White</t>
  </si>
  <si>
    <t>Red/Yellow core guitar</t>
  </si>
  <si>
    <t>Red/Yellow core logo guitar.</t>
  </si>
  <si>
    <t>Red|Turquoise|White|Yellow</t>
  </si>
  <si>
    <t>3 string</t>
  </si>
  <si>
    <t>new city core guitar - red</t>
  </si>
  <si>
    <t>Austin</t>
  </si>
  <si>
    <t>Red|Yellow|Black|Gray|Silver|Gold</t>
  </si>
  <si>
    <t>Core guitar - vertical yellow &amp; white Gibson ES</t>
  </si>
  <si>
    <t>Core Guitar Series 2006 - vertical yellow Gibson ES with a white scratchplate - brown on orange rimmed logo</t>
  </si>
  <si>
    <t>Bali</t>
  </si>
  <si>
    <t>Yellow|White|Orange|Brown</t>
  </si>
  <si>
    <t>Purple CoreGibson  Guitar</t>
  </si>
  <si>
    <t>Purple Core Gibson Guitar</t>
  </si>
  <si>
    <t>Baltimore</t>
  </si>
  <si>
    <t>Purple</t>
  </si>
  <si>
    <t>verticle pink Gibson guitar</t>
  </si>
  <si>
    <t>Purple Core Guitar</t>
  </si>
  <si>
    <t>Core Guitar - 3 string - red</t>
  </si>
  <si>
    <t>Vertical purple Gibson ES-335 hollowbody guitar.</t>
  </si>
  <si>
    <t>Barcelona</t>
  </si>
  <si>
    <t>Purple|Red|Yellow|Black|Silver</t>
  </si>
  <si>
    <t>Purple Gibson ES-335 Core Guitar</t>
  </si>
  <si>
    <t>This the new 2007 Core Guitar. It only has two strings across the pickups.</t>
  </si>
  <si>
    <t>Purple|Red|Yellow|Black</t>
  </si>
  <si>
    <t>Core Guitar Series pin</t>
  </si>
  <si>
    <t>Black|Purple|Red|White|Yellow</t>
  </si>
  <si>
    <t>Green and White Guitar</t>
  </si>
  <si>
    <t>Upright Green and White Gibson ES Guitar with Brown and Yellow HRC Logo across the front.</t>
  </si>
  <si>
    <t>Kuwait</t>
  </si>
  <si>
    <t>Dublin</t>
  </si>
  <si>
    <t>Bogota</t>
  </si>
  <si>
    <t>Beijing</t>
  </si>
  <si>
    <t>Green|Yellow|White|Black|Brown</t>
  </si>
  <si>
    <t>Core Guitar Series - Yellow Gibson ES-335. White pick guard, six strings, Yellow Headstock.</t>
  </si>
  <si>
    <t>Belo Horizonte</t>
  </si>
  <si>
    <t>Yellow|White</t>
  </si>
  <si>
    <t>Bengaluru</t>
  </si>
  <si>
    <t>Blue|Red|Silver|Yellow</t>
  </si>
  <si>
    <t>Creamy yellow guitar with Hard Rock Cafe logo and city name - Berlin (core guitar series)</t>
  </si>
  <si>
    <t>Berlin</t>
  </si>
  <si>
    <t>Yellow Gibson ES - 335 (3 Strings)</t>
  </si>
  <si>
    <t xml:space="preserve">Core Guitar Series - Vertical yellow Gibson ES-335 guitar - this version has 3 strings and no scratchplate - red on yellow logo. </t>
  </si>
  <si>
    <t>Bali - Hotel</t>
  </si>
  <si>
    <t>Creamy yellow guitar with Hard Rock Cafe logo and city name - Berlin. Same guitar like # 40165, but lighter script Hard Rock.</t>
  </si>
  <si>
    <t>MultiColor</t>
  </si>
  <si>
    <t>Creamy yellow guitar and guitar head with Hard Rock Cafe logo and city name - Berlin.</t>
  </si>
  <si>
    <t>Green Core Guitar</t>
  </si>
  <si>
    <t>2007 Biloxi Vertical Green Core Guitar - Gibson ES-335 light green vertical guitar with white pickguard and four strings. Guitar head has 6 tuning keys. Classic brown on yellow HRC Logo is located on the base of the guitar</t>
  </si>
  <si>
    <t>Biloxi</t>
  </si>
  <si>
    <t>Green|Yellow|White|Black|Gray|Brown</t>
  </si>
  <si>
    <t>Stockholm</t>
  </si>
  <si>
    <t>vertical red guitar with the Hard Rock Casino logo at bottom over body.  BILOXI spelled out just below.</t>
  </si>
  <si>
    <t>Biloxi Hotel &amp; Casino</t>
  </si>
  <si>
    <t>Purple|Red|Yellow|White</t>
  </si>
  <si>
    <t>Classic Core Guitar</t>
  </si>
  <si>
    <t>A classic gibson guitar that is a copy of the sign in front of the hotel casino</t>
  </si>
  <si>
    <t>Birmingham Core Guitar Series</t>
  </si>
  <si>
    <t xml:space="preserve"> Core Guitar </t>
  </si>
  <si>
    <t>Core Guitar with 3 strings. It has no scratch plate.</t>
  </si>
  <si>
    <t>Helsinki</t>
  </si>
  <si>
    <t>Black|Turquoise|Yellow</t>
  </si>
  <si>
    <t>Brown vertical guitar HRC yellow logo in center w/ Birmingham below</t>
  </si>
  <si>
    <t>Birmingham</t>
  </si>
  <si>
    <t>Red|Yellow|Black|Brown|Silver</t>
  </si>
  <si>
    <t>Vertical Gibson ES Guitar</t>
  </si>
  <si>
    <t>Gibson ES Guitar with Red on Yellow HRC Logo.  3D logo on back.</t>
  </si>
  <si>
    <t>Boston</t>
  </si>
  <si>
    <t>Green</t>
  </si>
  <si>
    <t>Verticle green Gibson guitar</t>
  </si>
  <si>
    <t>Red|Green|Yellow</t>
  </si>
  <si>
    <t>Part of the Core Guitar series, this is a pink and white version.</t>
  </si>
  <si>
    <t>Bucharest</t>
  </si>
  <si>
    <t>White|Pink</t>
  </si>
  <si>
    <t>Core Guitar - Vertical Green Gibson ES-335 Guitar</t>
  </si>
  <si>
    <t>Vertical Green Gibson ES-335 Guitar with HRC Logo and Cafe Name on the Lower Body.</t>
  </si>
  <si>
    <t>Buenos Aires</t>
  </si>
  <si>
    <t>Red|Green|Yellow|White|Black|Silver</t>
  </si>
  <si>
    <t>dark blue guitar</t>
  </si>
  <si>
    <t>Cairo</t>
  </si>
  <si>
    <t>https://pinclub.hardrock.com/Catalog/</t>
  </si>
  <si>
    <t>.aspx</t>
  </si>
  <si>
    <t>Blue Gibson Core Guitar</t>
  </si>
  <si>
    <t>Cardiff</t>
  </si>
  <si>
    <t>Pin Craft</t>
  </si>
  <si>
    <t>Core Guitar 2006</t>
  </si>
  <si>
    <t>Core Guitar 3 String - ERROR (Brown)</t>
  </si>
  <si>
    <t>Error Pin. Mis-colored 3 String Vertical Gibson Core Guitar.  Obtained at Myrtle Beach Cafe in 2010.  This pin was die stamped Atlanta, however mis-painted with the colors of Myrtle Beach.  Similar to Pin 49630.</t>
  </si>
  <si>
    <t>Black|Brown|Gray|Yellow</t>
  </si>
  <si>
    <t>Classic Core Guitar '09 v2</t>
  </si>
  <si>
    <t xml:space="preserve">Classic Core Guitar '09 v2 Upright Orange Guitar, V2 has a slight color change from V1 </t>
  </si>
  <si>
    <t>Black|Gray|Orange|Red|Silver|Yellow</t>
  </si>
  <si>
    <t>Core Guitar - Blue Gibson ES-335 (3 Strings)</t>
  </si>
  <si>
    <t>Core Guitar Series - Vertical blue Gibson ES-335 guitar - this version has 3 strings and no scratchplate - this is the 2nd colour for this location.</t>
  </si>
  <si>
    <t>Core guitar with orage colour on it's base. The guitar has 3 string</t>
  </si>
  <si>
    <t>Blue|Orange</t>
  </si>
  <si>
    <t>Core Guitar w/2 Strings (Second Version of # 61331)</t>
  </si>
  <si>
    <t xml:space="preserve">The second (2011) version of the # 61331, It now has a 'Irreverent' style Security Hologram on the back. Catalogued: 16, October 2011. </t>
  </si>
  <si>
    <t>Standing Turquoise and White Les Paul Guitar, core series</t>
  </si>
  <si>
    <t>Cayman Islands</t>
  </si>
  <si>
    <t>Turquoise|White|Yellow</t>
  </si>
  <si>
    <t>Core Guitar Series - Black Gibson 6-string</t>
  </si>
  <si>
    <t>New core guitar series guitar, released for $9.00 during the Sunday Traders' Meeting January 8th.  It was the same weekend as the Orlando Pins Gone Wild event, so no traders showed up that day.  This original version had 6-strings.  See pin #43588 for 2-string variation in 2008.  See pin #50448 for the 3-string variation in 2009.</t>
  </si>
  <si>
    <t>Chicago</t>
  </si>
  <si>
    <t>Black|Gray</t>
  </si>
  <si>
    <t>Core Guitar - Black Gibson 2-string Variation</t>
  </si>
  <si>
    <t>First noticed in May 2008, it may have been released much earlier.  Sold for $10.00 on Frame Card.  This 2-string variation also has a slightly smaller logo.  See pin #31139 for original 6-string version from 2006.  See pin #50448 for the 3-string variation in 2009.</t>
  </si>
  <si>
    <t>Core Guitar - Black Gibson 3-string Variation</t>
  </si>
  <si>
    <t xml:space="preserve">This variation was first noticed by a trader in July 2009.  It was released on a frame backing card for $10.00.  See #31139 &amp; #43588 for the other variations noticed.  </t>
  </si>
  <si>
    <t>Black</t>
  </si>
  <si>
    <t>Purple Gibson ES-335 Core Guitar. This version only has two strings across the Guitar pickups instead of 6.</t>
  </si>
  <si>
    <t>Gothenburg</t>
  </si>
  <si>
    <t>Niagara Falls Canada</t>
  </si>
  <si>
    <t>Chicago - Hotel</t>
  </si>
  <si>
    <t>Purple|Black|Orange|Pink</t>
  </si>
  <si>
    <t>Core guitar</t>
  </si>
  <si>
    <t>Pink core guitar with 4LC and also hologram logo on back.</t>
  </si>
  <si>
    <t>Cleveland</t>
  </si>
  <si>
    <t>Red|Yellow|Black|Pink|Silver</t>
  </si>
  <si>
    <t>Pink guitar</t>
  </si>
  <si>
    <t>Vertical pink guitar with Cleveland on butt of guitar with red Hard Rock logo.</t>
  </si>
  <si>
    <t>Black|Gold|Gray|Red|Yellow</t>
  </si>
  <si>
    <t>same like #32733 but larger scratchplate</t>
  </si>
  <si>
    <t>Cologne</t>
  </si>
  <si>
    <t>Red</t>
  </si>
  <si>
    <t>Bordeaux Wine Colored Gibson ES-335 Guitar with 4 strings (Core Guitar Pin Series)</t>
  </si>
  <si>
    <t>Black|Orange|Turquoise</t>
  </si>
  <si>
    <t>Burgundy Red Gibson ES-335</t>
  </si>
  <si>
    <t>Burgundy Red Gibson ES-335 Core Guitar. This version has only two strings across guitar pickups.</t>
  </si>
  <si>
    <t>Burgundy Red Gibson ES-335 Core Guitar. This version has three strings across guitar pickups and no scratchplate.</t>
  </si>
  <si>
    <t>Green Core Guitar - Version 1</t>
  </si>
  <si>
    <t>Green Core Guitar Series - Gibson - Version 1 has 6 x 19 mm box on back - Boxed 4LC Pin USA two tac back</t>
  </si>
  <si>
    <t>Copenhagen</t>
  </si>
  <si>
    <t>Green|Yellow|Black|Gray|Brown|Silver</t>
  </si>
  <si>
    <t>Warsaw</t>
  </si>
  <si>
    <t>Core Series Blue Upright w/Logo</t>
  </si>
  <si>
    <t>Dallas</t>
  </si>
  <si>
    <t>Core Guitar - 3 string orange</t>
  </si>
  <si>
    <t>Vertical orange core guitar with 3 strings and without the pickguard.  Has logo and 'DALLAS' on the body of the guitar near the bottom.</t>
  </si>
  <si>
    <t>Red|Yellow|Orange</t>
  </si>
  <si>
    <t>Core Guitar - 3 string turquoise</t>
  </si>
  <si>
    <t>Core Guitar - Version 2</t>
  </si>
  <si>
    <t>Green Core Guitar - Gibson - Version 2 has 8 x 13 mm box on back, placed on lower part of body - Boxed 4LC Pin USA two tac back</t>
  </si>
  <si>
    <t>Black|Brown|Gray|Green|Yellow</t>
  </si>
  <si>
    <t>Music - Guitar|Core</t>
  </si>
  <si>
    <t>Core Guitar - Version 3</t>
  </si>
  <si>
    <t>Green Core Guitar - Gibson - Version 3 has 8 x 13 mm box on back, placed on middle part of body - Boxed 4LC Pin USA two tac back</t>
  </si>
  <si>
    <t>Black|Brown|Gray|Green|Silver|Yellow</t>
  </si>
  <si>
    <t>Creamy Yellow-Miscoloured-Core Guitar</t>
  </si>
  <si>
    <t>One Creamy Yellow painted Rome Core Guitar pin, found in a batch of pins supplied to Berlin for their 2007 Core Guitar pin order. The one off 'Mistake' pin was auctioned off at the 'Spring in Berlin' pin meeting on May 17, 2008</t>
  </si>
  <si>
    <t>Vertical turquoise core guitar with 3 strings and without the pickguard.  Has logo and 'DALLAS' on the body of the guitar near the bottom.</t>
  </si>
  <si>
    <t>Red|Yellow|Turquoise</t>
  </si>
  <si>
    <t>Denver Core Guitar</t>
  </si>
  <si>
    <t>Deep purple guitar</t>
  </si>
  <si>
    <t>Denver</t>
  </si>
  <si>
    <t>Core Guitar.  Green Gibson guitar with new style logo.</t>
  </si>
  <si>
    <t>Destin</t>
  </si>
  <si>
    <t>Red|Green|Yellow|Black|Silver</t>
  </si>
  <si>
    <t>Core Guitar Series - 3 string</t>
  </si>
  <si>
    <t xml:space="preserve">Vertical orange 3 string Core Guitar. </t>
  </si>
  <si>
    <t>Black|Brown|Gold|Orange|White|Yellow</t>
  </si>
  <si>
    <t>White Classic Core Guitar</t>
  </si>
  <si>
    <t>Vertical White Classic Core Guitar</t>
  </si>
  <si>
    <t>Mexico City</t>
  </si>
  <si>
    <t>Core blue guitar</t>
  </si>
  <si>
    <t>Cartagena</t>
  </si>
  <si>
    <t>0 Lines</t>
  </si>
  <si>
    <t>2-string Core Guitar</t>
  </si>
  <si>
    <t>Similar to #31037 except that this version has been revised to just have 2 strings and the letters of the city name have a larger/bolder look.</t>
  </si>
  <si>
    <t>Red|Green|Yellow|Black</t>
  </si>
  <si>
    <t>Destin Core Guitar - 3 String, no scratchplate</t>
  </si>
  <si>
    <t>Moscow</t>
  </si>
  <si>
    <t>Classic core Gibson Guitar, in a rich, warm yellow. This version has 3 strings and no scratchplate/pick-guard.</t>
  </si>
  <si>
    <t>Brown|Yellow</t>
  </si>
  <si>
    <t>Core Guitar - 3 string - blue</t>
  </si>
  <si>
    <t>Core Guitar Series - Vertical light blue Gibson guitar - red on yellow logo - released January 11th, 2006</t>
  </si>
  <si>
    <t>Detroit</t>
  </si>
  <si>
    <t>Red|Blue|Yellow|Black</t>
  </si>
  <si>
    <t>Core Guitar Series - Vertical light blue Gibson guitar - red on yellow logo - Same as 2006 version except it has less strings.</t>
  </si>
  <si>
    <t>Core Guitar - Gold base</t>
  </si>
  <si>
    <t>Core guitar - upright blue Gibson - identical in all respects to pin #46202 except that the base metal is golden coloured, rather than silver.</t>
  </si>
  <si>
    <t>Black|Blue|Brown|Yellow</t>
  </si>
  <si>
    <t>Blue Gibson ES-335 White Lettering (error)</t>
  </si>
  <si>
    <t>Blue Gibson ES-335 Core Guitar with 3 strings. This is was purchased at the Orlando HRC. Back of mount card reads 'Classic Core Guitar ORL LIVE'. Hard Rock letting in White with a Blue dot instead of Red Lettering and Yellow dot. May be an error pin.</t>
  </si>
  <si>
    <t>Blue|White</t>
  </si>
  <si>
    <t>Core Guitar 2009</t>
  </si>
  <si>
    <t>Core Guitar Series - Vertical light blue Gibson guitar - red on yellow logo - released June 14, 2009</t>
  </si>
  <si>
    <t>Duabi  red core guitar - 4 strings</t>
  </si>
  <si>
    <t>red guitar 4 string version</t>
  </si>
  <si>
    <t>Dubai</t>
  </si>
  <si>
    <t>Core Guitar - Red Gibson ES-335  - 2 strings</t>
  </si>
  <si>
    <t>strings</t>
  </si>
  <si>
    <t>black</t>
  </si>
  <si>
    <t>scratchplate</t>
  </si>
  <si>
    <t>no</t>
  </si>
  <si>
    <t>white</t>
  </si>
  <si>
    <t>crazy</t>
  </si>
  <si>
    <t>grey</t>
  </si>
  <si>
    <t>error</t>
  </si>
  <si>
    <t>double</t>
  </si>
  <si>
    <t>color changed</t>
  </si>
  <si>
    <t>gold</t>
  </si>
  <si>
    <t>silver</t>
  </si>
  <si>
    <t>Core Guitar - Red Gibson ES-335. This is the newer Core Guitar with only two strings across the guitar pickups.</t>
  </si>
  <si>
    <t>Upright blue Gibson ES guitar. (Clone)</t>
  </si>
  <si>
    <t>Edinburgh</t>
  </si>
  <si>
    <t xml:space="preserve">Light Blue Classic Core Guitar </t>
  </si>
  <si>
    <t>Cabo San Lucas</t>
  </si>
  <si>
    <t>Core Guitar Series - 2 string - black scratchplate pin</t>
  </si>
  <si>
    <t>Upright blue Gibson ES guitar. It has 3 strings &amp; no pickguard. See pins 32219 &amp; 41073(Clone)</t>
  </si>
  <si>
    <t>Vertical Dark Blue And Black Gibson ES Guitar</t>
  </si>
  <si>
    <t xml:space="preserve">Foxwoods </t>
  </si>
  <si>
    <t>New Core Guitar</t>
  </si>
  <si>
    <t>New Core Guitar - Similar To Pin # 31245 Except There Are Only 2 Strings On The Guitar Rather Than 6</t>
  </si>
  <si>
    <t>Red|Blue|Yellow|Gray|Silver</t>
  </si>
  <si>
    <t>Core Guitar  Series - Light Blue</t>
  </si>
  <si>
    <t>Light blue vertical Gibson Core Guitar.</t>
  </si>
  <si>
    <t>Gatlinburg</t>
  </si>
  <si>
    <t>not in Pin Catalog</t>
  </si>
  <si>
    <t>Yellow Core Guitar !!!UNDER CONSTRUCTION!!!</t>
  </si>
  <si>
    <t>Light Blue Core Guitar !!!UNDER CONSTRUCTION!!!</t>
  </si>
  <si>
    <t>Blue|Purple|Yellow</t>
  </si>
  <si>
    <t>Core Guitar Series - 3 string - red guitar pin</t>
  </si>
  <si>
    <t>Core guitar - 2012 - Purple</t>
  </si>
  <si>
    <t>Core Guitar Series. Vertical deep purple Gibson ES-335 guitar - this version has 3 strings and no scratchplate - red on yellow logo.</t>
  </si>
  <si>
    <t>Core Guitar Baby Blue Gibson ES-335 3 String</t>
  </si>
  <si>
    <t>Core Guitar Baby Blue Gibson ES-335 3 String. Third in the series with three strings across the Guitar pickups. Body Color also on Headstock.</t>
  </si>
  <si>
    <t>Blue|Red|Yellow</t>
  </si>
  <si>
    <t>Core Guitar - Blue Gibson ES - 335</t>
  </si>
  <si>
    <t>Guam</t>
  </si>
  <si>
    <t>Pink Core guitar.</t>
  </si>
  <si>
    <t>Ho Chi Minh City</t>
  </si>
  <si>
    <t>Olive Green Gibson ES Hollowbody Core Guitar</t>
  </si>
  <si>
    <t xml:space="preserve">Hollywood </t>
  </si>
  <si>
    <t>Core Guitar - Turquoise</t>
  </si>
  <si>
    <t>Vertical guitar in turquoise and silver. Part of the Classic Core Guitar series. New color released at Hollywood HRC in June 2009.</t>
  </si>
  <si>
    <t>Red|Yellow|Gray|Brown|Silver|Turquoise</t>
  </si>
  <si>
    <t>verticle blue Gibson ES-335</t>
  </si>
  <si>
    <t>Hollywood FL</t>
  </si>
  <si>
    <t>Part of the Hard Rock Cafe Core Guitar Series. Pin Depicts a brown Les Paul guitar with the Hard Rock Hotel Logo in the center.</t>
  </si>
  <si>
    <t>Hollywood Hotel &amp; Casino</t>
  </si>
  <si>
    <t>Purple|Yellow|Black|Brown</t>
  </si>
  <si>
    <t>Gibson ES-335 Brown Core Guitar</t>
  </si>
  <si>
    <t>This is the new 2008 Gibson ES-335 Brown Core Guitar. This one only has two strings across the Guitar pickups. HR Hotel logo is Blue.</t>
  </si>
  <si>
    <t>Blue|Yellow|Black|Brown</t>
  </si>
  <si>
    <t>Core Guitar - Red Gibson ES - 335 ( Strings)</t>
  </si>
  <si>
    <t>Core Guitar Series - Vertical red Gibson ES-335 guitar - this version has 3 strings and no scratchplate - red on yellow logo ÔÇô this pin was sold at the Osaka cafe and not at the Osaka UCW location.</t>
  </si>
  <si>
    <t>UCW - Core Guitar - White Gibson ES - 335 (3 Strings)</t>
  </si>
  <si>
    <t xml:space="preserve">Core Guitar Series - Vertical white Gibson ES-335 guitar - this version has 3 strings and no scratchplate - red on yellow logo ÔÇô this pin was sold at the Universal Citywalk cafe and not at the Osaka location. </t>
  </si>
  <si>
    <t>Brown Gibson ES guitar with purple and yellow Hard Rock Hotel &amp; Casino logo.  Seminole written over logo, and Hollywood, FL written under logo both in silver.  Made in China by Pin USA.</t>
  </si>
  <si>
    <t>Black|Brown|Purple|Silver|Yellow</t>
  </si>
  <si>
    <t>Core guitar series - 2006</t>
  </si>
  <si>
    <t>wrong 4</t>
  </si>
  <si>
    <t>ERROR</t>
  </si>
  <si>
    <t>blue</t>
  </si>
  <si>
    <t>wrong year</t>
  </si>
  <si>
    <t>Core guitar series - 2006 - vertical turquoise blue and white Gibson ES guitar.  The brown on yellow HR logo is located on the base of the guitar, with Hong Kong underneath.  This guitar is not dated.</t>
  </si>
  <si>
    <t>Hong Kong</t>
  </si>
  <si>
    <t>Yellow|White|Black|Brown|Turquoise</t>
  </si>
  <si>
    <t>HR Core Guitar Series Lime Green Gibson guitar new 2005 style logo</t>
  </si>
  <si>
    <t>Honolulu</t>
  </si>
  <si>
    <t>Vertical Orange core guitar</t>
  </si>
  <si>
    <t>Houston</t>
  </si>
  <si>
    <t>Orange core guitar with 2 strings</t>
  </si>
  <si>
    <t>Yellow|Black|Orange|Gold</t>
  </si>
  <si>
    <t>blue guitar</t>
  </si>
  <si>
    <t>Hurghada</t>
  </si>
  <si>
    <t>New HR Core Guitar</t>
  </si>
  <si>
    <t>Punta Cana</t>
  </si>
  <si>
    <t>Santo Domingo</t>
  </si>
  <si>
    <t>Red Guitar with black pic guard stands vertical with HRC logo at bottom and Indianpolis under it</t>
  </si>
  <si>
    <t>Indianapolis</t>
  </si>
  <si>
    <t>Vertical Gibson - 2-string version</t>
  </si>
  <si>
    <t>standard core guitar with the new 2-string configuration.</t>
  </si>
  <si>
    <t>Dark Orange Vertical Guitar with HRC logo and Indianapolis on the body.</t>
  </si>
  <si>
    <t>Orange</t>
  </si>
  <si>
    <t>Core Guitar Series 3 String classic violet guitar pin</t>
  </si>
  <si>
    <t>Jakarta</t>
  </si>
  <si>
    <t>Black|Silver|White</t>
  </si>
  <si>
    <t>Key West</t>
  </si>
  <si>
    <t>Black|Blue|Red|Silver|Yellow</t>
  </si>
  <si>
    <t>Classic green 3 string Core Guitar Pin</t>
  </si>
  <si>
    <t>Surfers Paradise 2011 Green Classic 3 string Core Guitar Pin.</t>
  </si>
  <si>
    <t>Classic yellow 3 string Core Guitar Pin</t>
  </si>
  <si>
    <t>Core Guitar w/2 Strings-Red/Brown Gibson ES-330</t>
  </si>
  <si>
    <t>Core Guitar with two strings, red/brown Gibson ES-330. Similar to #46156 (2008), but noticeably darker in colour. Milk chocolate-red/brown with two strings, white finger plate and sound board cutouts, Red/brown head stock, yellow and purple logo. Different back version-Hard Rock Logo &amp; Guitar at 45 Degrees, Security Hologram style-Authentic. Catalogued: May 26, 2011.</t>
  </si>
  <si>
    <t>Music - Guitar|Symbolic - Other</t>
  </si>
  <si>
    <t>Surfers Paradise 2011 classic yellow core guitar pin</t>
  </si>
  <si>
    <t>Black|Red|Silver|Yellow</t>
  </si>
  <si>
    <t>Sydney 2011 (new location) Purple classic core guitar.</t>
  </si>
  <si>
    <t>Black|Gray|Purple|Red|Silver|Yellow</t>
  </si>
  <si>
    <t>Vertical pink 3 string Core Guitar.</t>
  </si>
  <si>
    <t xml:space="preserve">Black 3 string core guitar.  </t>
  </si>
  <si>
    <t>Black|Silver</t>
  </si>
  <si>
    <t>3 string vertical core guitar, no pickguard. First available at the cafe November 2010</t>
  </si>
  <si>
    <t>Pink Classic Core Guitar</t>
  </si>
  <si>
    <t>Margarita</t>
  </si>
  <si>
    <t>Pink Vertical 3 String Classic Core Guitar.</t>
  </si>
  <si>
    <t>Black|Brown|Pink|Yellow</t>
  </si>
  <si>
    <t>pink guitar</t>
  </si>
  <si>
    <t xml:space="preserve">Core Guitar </t>
  </si>
  <si>
    <t>Vertical red guitar. 3 string no scratch plate</t>
  </si>
  <si>
    <t>Blue Gibson ES-335 Core Guitar. This version only has two strings across the Guitar pickups.</t>
  </si>
  <si>
    <t>Purple Core Guitar (3 String, No Scratchplate)</t>
  </si>
  <si>
    <t>Light purple Gibson Core Guitar</t>
  </si>
  <si>
    <t>Purple|Yellow|Brown</t>
  </si>
  <si>
    <t>Green Falcon with black scratch plate</t>
  </si>
  <si>
    <t>Kona</t>
  </si>
  <si>
    <t>Black|Brown|Green|Silver|Yellow</t>
  </si>
  <si>
    <t>Core Guitar Series 6 String Lime Green pin</t>
  </si>
  <si>
    <t>HR Core Guitar Series 6 String Lime Green Gibson guitar new 2005 style logo.</t>
  </si>
  <si>
    <t>La Jolla</t>
  </si>
  <si>
    <t>Black|Green|Red|Silver|Yellow</t>
  </si>
  <si>
    <t>Core Guitar Series - Red Gibson ES335</t>
  </si>
  <si>
    <t>Lake Tahoe Core Guitar - Red Gibson ES335</t>
  </si>
  <si>
    <t>Lake Tahoe</t>
  </si>
  <si>
    <t>Red|White|Yellow</t>
  </si>
  <si>
    <t>Core Guitar Series - Pink</t>
  </si>
  <si>
    <t>New HR Core Guitar with pink guitar body.</t>
  </si>
  <si>
    <t>Light Blue/White core guitar</t>
  </si>
  <si>
    <t>Light Blue/White core logo guitar.</t>
  </si>
  <si>
    <t>Myrtle Beach Park</t>
  </si>
  <si>
    <t>Vertical Orange Classic Core Guitar</t>
  </si>
  <si>
    <t>Black|Orange|White|Yellow</t>
  </si>
  <si>
    <t>Core Guitar Series - 2 String pin</t>
  </si>
  <si>
    <t>Core Guitar Series. Same as pin #32183 except only two guitar strings run down neck and across pickups.  Pin #32183 has four strings.</t>
  </si>
  <si>
    <t>Yellow vertical Gibson Guitar ( 3 strings)with browm logo and city name at the bottom.  Similar to #32426 and #42807 but with 3 strings and differrnce back.  Released August 27th ,2009</t>
  </si>
  <si>
    <t>Black|Gray|Red|Yellow</t>
  </si>
  <si>
    <t xml:space="preserve">Purple Core Guitar Series pin                                </t>
  </si>
  <si>
    <t>Purple Core Guitar Series with 3 strings</t>
  </si>
  <si>
    <t>Vertical core guitar with 4 strings. HRC Logo on the body.No quantity mentioned on back of the pin.</t>
  </si>
  <si>
    <t>Black|Cream/Tan|Orange|Yellow</t>
  </si>
  <si>
    <t>Creamy yellow guitar with Hard Rock Cafe logo and city name - Berlin.   Same guitar like # 32890, but 2 guitar strings instead of 4 guitar strings!!!!</t>
  </si>
  <si>
    <t>Core Guitar - 3 string - no scratchplate</t>
  </si>
  <si>
    <t>Black|Blue|Red|Silver|White|Yellow</t>
  </si>
  <si>
    <t>red</t>
  </si>
  <si>
    <t xml:space="preserve">Grey Classic Core Guitar </t>
  </si>
  <si>
    <t xml:space="preserve">Vertical  Grey Classic Core Guitar </t>
  </si>
  <si>
    <t>Black|Gray|Red|White|Yellow</t>
  </si>
  <si>
    <t>Blue Core Guitar Series, 4 Strings</t>
  </si>
  <si>
    <t>Blue Core Guitar Series, 2 Strings</t>
  </si>
  <si>
    <t>Revised version of 2006 issue (32231) - now has only 2 strings compared with 4.   In store 30 November 2007</t>
  </si>
  <si>
    <t>classic Core Guitar - 3 string - no scratchplate</t>
  </si>
  <si>
    <t>LE Black 6 string Gibson Core Guitar</t>
  </si>
  <si>
    <t>no interest for me - doubles like Copenhagen - Error's and else</t>
  </si>
  <si>
    <t xml:space="preserve">Identical to pin #31139 save for the backstamp which has 5 lines of text and shows that this is the LE version (of 300) whereas pin #31139 has 4 lines and no mention of LE </t>
  </si>
  <si>
    <t xml:space="preserve">Core Guitar                                       </t>
  </si>
  <si>
    <t xml:space="preserve">Green Classic Core Guitar </t>
  </si>
  <si>
    <t xml:space="preserve">Vertical Green Classic Core Guitar </t>
  </si>
  <si>
    <t>Blue Core upright with yellow HRC Logo.  3D Hologram tac back</t>
  </si>
  <si>
    <t>Denver Classic Core Guitar</t>
  </si>
  <si>
    <t>three string purple guitar with Hard Rock Cafe logo, City name of Denver under HRC logo</t>
  </si>
  <si>
    <t>Upright blue Gibson ES guitar. HRC logo near base with ÔÇ£,EDINBURGHÔÇØ, round the bottom of logo. 4 strings on neck &amp; body. 2 pins &amp; hologram on back. See pins no. 41073 &amp; 53471. Went on sale at caf├® on 4th April 2006.</t>
  </si>
  <si>
    <t>Black|Blue|Brown|Gray|Yellow</t>
  </si>
  <si>
    <t>Upright blue Gibson ES guitar. HRC logo near base with ÔÇ£,EDINBURGHÔÇØ, round the bottom of logo. 2 strings on neck &amp; body. 2 pins &amp; hologram on back. See  pin no. 32219 &amp; 53471. Went on sale at caf├® on 7th December 2007.</t>
  </si>
  <si>
    <t>Core Guitar Series 2007 - Vertical blue Gibson ES-335 guitar - red on yellow logo.</t>
  </si>
  <si>
    <t>Core Guitar - White Gibson ES-335 (3 Strings)</t>
  </si>
  <si>
    <t xml:space="preserve">Core Guitar Series - Vertical white Gibson ES-335 guitar - this version has 3 strings and no scratchplate - red on yellow logo. </t>
  </si>
  <si>
    <t>Brown|Gray|Red|White|Yellow</t>
  </si>
  <si>
    <t>Black|Blue|Brown|White|Yellow</t>
  </si>
  <si>
    <t>Core Guitar Series 09 pin</t>
  </si>
  <si>
    <t>Black|Cream/Tan|Gold|Orange|Red|Silver|Yellow</t>
  </si>
  <si>
    <t>2011 Blue Core Guitar</t>
  </si>
  <si>
    <t>Blue vertical 2011 core guitar. Silver base with yellow Hard Rock Logo with dark red letters. Silver Hurghada writing underneath.</t>
  </si>
  <si>
    <t xml:space="preserve">HR Core Guitar Series purple Gibson guitar with new style logo   </t>
  </si>
  <si>
    <t>Core Guitar - Red - 3 string - no scratchplate</t>
  </si>
  <si>
    <t xml:space="preserve">3 string core guitar, vertical, red. Silver base with yellow Hard Rock Logo with dark red letters. Silver Kuala Lumpur writing underneath. </t>
  </si>
  <si>
    <t>Core Guitar Series Baby Blue Gibson ES-335 3 String</t>
  </si>
  <si>
    <t>Core Guitar Series Baby Blue Gibson ES-335 3 String. Third in series has three strings across Guitar pickups. Headstock same color as body.</t>
  </si>
  <si>
    <t>Red|Yellow</t>
  </si>
  <si>
    <t>core</t>
  </si>
  <si>
    <t>Core 2 String Guitar</t>
  </si>
  <si>
    <t>Blue 2 String Guitar, same as # 41584, but with 4 lines in the box; box is 9,5mm x 14mm</t>
  </si>
  <si>
    <t>Core Guitar w/4 Strings, Brown Gibson ES-330 Archtop, Med. Box</t>
  </si>
  <si>
    <t>Four string brown Gibson ES-330 Electric Archtop - Core Guitar (Europe). Pin USA, Boxed (6mm x 13.5mm) 4LC, HRC Logo - Musical Theme Back. See pin #38839 for a back variation of this pin which was released in 2007.</t>
  </si>
  <si>
    <t>Brown|Gray|White|Yellow</t>
  </si>
  <si>
    <t>Core Guitar w/2 Strings, Red Gibson ES-330 Archtop, Lg. Box</t>
  </si>
  <si>
    <t>Black|Brown|Gray|Orange|Purple|White</t>
  </si>
  <si>
    <t>Core Guitar w/4 Strings, Brown Gibson ES-330 Archtop, Lg. Box</t>
  </si>
  <si>
    <t>Four string brown Gibson ES-330 Electric Archtop - Core Guitar (Europe) Pin USA, Boxed (7mmx15mm) 4LC, HRC Logo - Musical Theme Back. A back variation of pin #32201.</t>
  </si>
  <si>
    <t>Core Guitar w/2 Strings - Logo Variation, Red Gibson ES-330</t>
  </si>
  <si>
    <t>Black|Brown|Gray|Purple|White|Yellow</t>
  </si>
  <si>
    <t>Core Guitar w/2 Strings, Red Gibson ES-330 Archtop, Med. Box</t>
  </si>
  <si>
    <t>Core Guitar w/3 Strings and w/o Pick Guard, Brown Gibson ES-330</t>
  </si>
  <si>
    <t>Black|Brown|Gray|Red|Yellow</t>
  </si>
  <si>
    <t>Core Guitar w/3 Strings- 2nd Version, Brown Gibson ES-330</t>
  </si>
  <si>
    <t>Second Version of the 2010 three string Core Guitar, At the end of February/start of March the merchant store had a delivery of a 1000 - 2010 Core guitars, and at first glance were similar to the 2009 #50695, which under a UV lamp has No reaction to the Brown paint, but reacts to only to the 'Red' part of the logo. When on closer examination it was found that a bag of 25 pins #53958 (There may be more) Has a Very Strong Reaction of 'Bright Pale Orange' under the UV light source, The rest have a 'Low Dull Red' reaction. Both the 'Backs' are the same. The photo is to show  the difference of the colours of both 2010 pins with #53958 being on the right hand side. Pins researched by AGM-Retail &amp; 'Dixie' Dean. Catalogued: April 29, 2010</t>
  </si>
  <si>
    <t>Core Guitar w/3 Strings, True Brown Gibson ES-330</t>
  </si>
  <si>
    <t>Three string Gibson. True Brown as opposed to #50695-2009, which is more of a Red/Brown, plus the colour of the 'Hard Rock' of the logo is a Browner Red. The pin reacts to a UV lamp with a 'Light Orange' glow. The back is the same as #50695, Security Hologram at 30 degrees etc. Researched &amp; Catalogued: March 31, 2010</t>
  </si>
  <si>
    <t>Gold|Purple|Silver|Yellow</t>
  </si>
  <si>
    <t>Yellow Core 6 String Guitar</t>
  </si>
  <si>
    <t>6 String Yellow 'Core' Guitar</t>
  </si>
  <si>
    <t>Yellow Core 2 String Guitar - Gibson ES-335</t>
  </si>
  <si>
    <t>Three string core guitar.</t>
  </si>
  <si>
    <t xml:space="preserve">Munich core guitar new design                     </t>
  </si>
  <si>
    <t>Blue-Green 3 string core guitar.</t>
  </si>
  <si>
    <t>Brown|Silver|Yellow</t>
  </si>
  <si>
    <t>Blue-Green Core Guitar</t>
  </si>
  <si>
    <t>Pink Core Guitar</t>
  </si>
  <si>
    <t>Black|Brown|Pink|Silver|Yellow</t>
  </si>
  <si>
    <t>Dubai classic core Guitar - 4 string</t>
  </si>
  <si>
    <t>Core Guitar - 4 string -</t>
  </si>
  <si>
    <t>Munich GREEN core 'error' guitar</t>
  </si>
  <si>
    <t>green core guitar - this is an error pin at the HRC in Munich only core guitar with purple coulours were sold. this pin has been sold in an other location but was misprinted with 'munich' not known where this was originally sold.</t>
  </si>
  <si>
    <t>Bronze|Green|Yellow</t>
  </si>
  <si>
    <t>Core Guitar - 3 Strings (2012)</t>
  </si>
  <si>
    <t>2012 Core Guitar. 3 strings version guitar w/ no scratchplate. Vertical Gibson guitar in color green body &amp; headstock. Hard Rock logo in the middle and New York below. In silver base appearance. Very similar with #61151 but this version have NEW HOLOGRAM PICK at back of guitar.</t>
  </si>
  <si>
    <t>Brown|Green|Yellow</t>
  </si>
  <si>
    <t>Red Core Guitar - 3 string.</t>
  </si>
  <si>
    <t>Core Guitar - 3 String.</t>
  </si>
  <si>
    <t>Blue Core Guitar - 3 string.</t>
  </si>
  <si>
    <t>Pink Core Guitar - 3 string.</t>
  </si>
  <si>
    <t>San Antonio Core Guitar 'error'</t>
  </si>
  <si>
    <t>This is an ERROR 3-string guitar that is the color of Detroit's Core guitar(Light Blue) stamped with the San Antonio location name on it.  San Antonio's 3-string Core is Dark Purple.  Submitted 5-9-12.</t>
  </si>
  <si>
    <t>Music - Guitar|Music - Guitar|Music - Guitar</t>
  </si>
  <si>
    <t>black Core Guitar - 3 string</t>
  </si>
  <si>
    <t>pink Core Guitar - 3 string</t>
  </si>
  <si>
    <t>Core Guitar Series /2nd Edition</t>
  </si>
  <si>
    <t>Core Guitar Series /2nd Edition ,different at the back side;with triangle hologram</t>
  </si>
  <si>
    <t>Yellow Core Guitar - 3 string.</t>
  </si>
  <si>
    <t>Red Core Guitar. 2nd color for this location.</t>
  </si>
  <si>
    <t>Core Guitar - 6 string</t>
  </si>
  <si>
    <t>Standing Gibson guitar with brownish to red coloring, and has 6-strings.  Note the headstock is black (as this pin is re-issued in 2009 the headstock is same color as body and has less strings)</t>
  </si>
  <si>
    <t>Black|Brown|Orange</t>
  </si>
  <si>
    <t xml:space="preserve">Core Guitar - Blue Gibson ES-335 (3 Strings) </t>
  </si>
  <si>
    <t>Core guitar - Purple 6-String</t>
  </si>
  <si>
    <t>Vertical Purple guitar with a bright yellow logo and 6 strings. No LE number on back.</t>
  </si>
  <si>
    <t>Black|Purple|Silver</t>
  </si>
  <si>
    <t>Blue Vertical Six String Core Guitar with Black Scratch Plate.</t>
  </si>
  <si>
    <t>Vertical Greenish Blue Gibson ES-335 Two String Core Guitar. Black Scratch Plate and Brown Over Yellow Logo.</t>
  </si>
  <si>
    <t>Black|Brown|Turquoise|Yellow</t>
  </si>
  <si>
    <t>Beirut</t>
  </si>
  <si>
    <t>Blue Montreal Core Guitar - 3 strings, no pic guard</t>
  </si>
  <si>
    <t>Blue Core Guitar with 3 strings and no pic guard.</t>
  </si>
  <si>
    <t>Black|Blue|Silver|Yellow</t>
  </si>
  <si>
    <t>ERROR?</t>
  </si>
  <si>
    <t>Munich Core guitar 2011</t>
  </si>
  <si>
    <t>purple guitar version released 2011 more dark purple then the older version.</t>
  </si>
  <si>
    <t>Black|Purple</t>
  </si>
  <si>
    <t>Gold/Blue core guitar</t>
  </si>
  <si>
    <t>Gold/Blue core logo guitar.  This is certified other pin as #62605</t>
  </si>
  <si>
    <t>Blue|Gold</t>
  </si>
  <si>
    <t>Core Guitar 6 String - Different Back Print</t>
  </si>
  <si>
    <t>Pink Core Guitar with 6 strings and black pic guard. Same as #31584 but with back variation. First line is Hard Rock instead of Hard Rock Cafe.</t>
  </si>
  <si>
    <t>Classic Core Guitar version # 2</t>
  </si>
  <si>
    <t xml:space="preserve">Surfers Paradise 2011 Classic Blue 3 string core guitar version #2. Similiar to version #1 released in 2009 but the blue colour of the guitar body is slightly darker as is the red in the HRC logo. The back design is also in a different position. </t>
  </si>
  <si>
    <t>Black|Blue|Gray|Red|Silver|Yellow</t>
  </si>
  <si>
    <t>pink core guitar 3 strings</t>
  </si>
  <si>
    <t>sydney pink core guitar 3 strings</t>
  </si>
  <si>
    <t>Classic Dark Purple Three String Classic Core Guitar.</t>
  </si>
  <si>
    <t>Purple|White|Yellow</t>
  </si>
  <si>
    <t xml:space="preserve">Classic Core Guitar 2010                          </t>
  </si>
  <si>
    <t>Classic Light Purple Three String Core Guitar.</t>
  </si>
  <si>
    <t>Black|Gold|Gray</t>
  </si>
  <si>
    <t>LE Core Guitar: Pink Gibson ES Hollowbody (LE)</t>
  </si>
  <si>
    <t xml:space="preserve">Vertical pink Gibson guitar with HRC logo over sound hole. Orlando beneath logo. Limited Edition version of pin #31584. The shade of pink is more subdued on this version. </t>
  </si>
  <si>
    <t>Black|Pink|Red|Silver|Yellow</t>
  </si>
  <si>
    <t>Pink|Red|Yellow</t>
  </si>
  <si>
    <t>Upright orange Gibson ES-335 guitar. Has 3 strings, no pickguard and orange headstock. See pins 32732 &amp; 43543 for former versions with : - 4 (32732) and 2 strings (43543), - pickguard, - black headstock.</t>
  </si>
  <si>
    <t>Core Guitar - Red Gibson ES-335 (2 Strings)</t>
  </si>
  <si>
    <t>Black|Brown|Orange|White|Yellow</t>
  </si>
  <si>
    <t>Core Guitar - Red Gibson ES-335 (4 Strings)</t>
  </si>
  <si>
    <t>Black|Brown|Pink|White|Yellow</t>
  </si>
  <si>
    <t>Core Guitar - Red Gibson ES-335 (3 Strings)</t>
  </si>
  <si>
    <t>Core Guitar - Pink Gibson ES-335 (3 Strings)</t>
  </si>
  <si>
    <t>Core Guitar - 3 string - white</t>
  </si>
  <si>
    <t>Core Guitar Series - Vertical pink Gibson ES-335 guitar - this version has 3 strings and no scratchplate.</t>
  </si>
  <si>
    <t>Black|Gray|Pink|Purple|Yellow</t>
  </si>
  <si>
    <t>Dark Blue Upright Guitar w/Yellow Logo On Body of Guitar.  Guitar was Release Jan. 06 in the Cafe, but the Guitar is Part of a 2005 Series. Guitar has 5 Strings.</t>
  </si>
  <si>
    <t xml:space="preserve">Orange Classic Core Upright Guitar '09 </t>
  </si>
  <si>
    <t>Santiago</t>
  </si>
  <si>
    <t xml:space="preserve">Core Guitar Series Blue Guitar pin </t>
  </si>
  <si>
    <t>Core Guitar Series 3 String - Blue guitar in the center the logo of the Hard Rock Hotel</t>
  </si>
  <si>
    <t>Core Guitar Series 3 String - A Orange Guitar with the Hard Rock hotel logo in the middle</t>
  </si>
  <si>
    <t>Black|Gray|Green|Red|Yellow</t>
  </si>
  <si>
    <t>Core Guitar Series 2007 - Vertical light red Gibson ES-335 guitar.</t>
  </si>
  <si>
    <t>Brown|Red|Silver|Yellow</t>
  </si>
  <si>
    <t>Malta</t>
  </si>
  <si>
    <t>Blue|Purple|Silver|White|Yellow</t>
  </si>
  <si>
    <t>2009 Pink Core Guitar</t>
  </si>
  <si>
    <t>Music - Guitar||3 string</t>
  </si>
  <si>
    <t>Blue|Red|White|Yellow</t>
  </si>
  <si>
    <t>Classic Core Guitar - 3 string - no scratchplate</t>
  </si>
  <si>
    <t>Classic Core guitar revision for 2009. Differs from #31057 on two key items: 1) 3 strings instead of 6 and 2) no pickguard.</t>
  </si>
  <si>
    <t>Core Guitar Series - 3 string - no scratchplate pin</t>
  </si>
  <si>
    <t>Core Guitar Series #3</t>
  </si>
  <si>
    <t>Sydney - 2006 - Core Guitar series  Red Gibson ES-335 style guitar with HRC logo on the body</t>
  </si>
  <si>
    <t>Gold|Red|White</t>
  </si>
  <si>
    <t>Sydney (New Location) 2010 (undated) red vertical Core Guitar Series pin.</t>
  </si>
  <si>
    <t>Black Core Guitar</t>
  </si>
  <si>
    <t>Sydney 2011 (new location) black classic core guitar.</t>
  </si>
  <si>
    <t>Black|Gray|Red|Silver|Yellow</t>
  </si>
  <si>
    <t xml:space="preserve">Core Guitar - Standing Blue Guitar                </t>
  </si>
  <si>
    <t>Black|Blue|Red|White</t>
  </si>
  <si>
    <t>guitar</t>
  </si>
  <si>
    <t>Core Guitar - Green Gibson ES-335 (3 Strings)</t>
  </si>
  <si>
    <t>Red|Yellow|Black|Pink|Gray</t>
  </si>
  <si>
    <t>Red|Blue|Yellow</t>
  </si>
  <si>
    <t>2009 Red Classic Core Guitar</t>
  </si>
  <si>
    <t>2009 Red Classic Core Guitar.  'Las Vegas The Strip' written on base of guitar.</t>
  </si>
  <si>
    <t>Las Vegas</t>
  </si>
  <si>
    <t>Tampa Cafe</t>
  </si>
  <si>
    <t xml:space="preserve">HR Core Guitar Series Blue Gibson guitar new logo that was changed in 2005.  Release in early January 2006.  </t>
  </si>
  <si>
    <t>Las Vegas at Hard Rock Hotel</t>
  </si>
  <si>
    <t>Blue Core Guitar - Gibson ES-335</t>
  </si>
  <si>
    <t>Blue Core Guitar - Gibson ES-335. This differs from the 2006 Core. 2007 has only two strings across pickups and has a Gold back. The back pattern on the back of the pin is different as well as the pin back placement.</t>
  </si>
  <si>
    <t>Red|Blue|Black</t>
  </si>
  <si>
    <t>White Gibson ES-335 Core Guitar</t>
  </si>
  <si>
    <t>White Gibson ES-335 Core Guitar. This one is different from the past two Las Vegas Core Guitars in that it is White. 2 strings across the guitar pickups.</t>
  </si>
  <si>
    <t>Red|Yellow|White</t>
  </si>
  <si>
    <t>Blue Classic Core Guitar</t>
  </si>
  <si>
    <t>Core Guitar - Pink Gibson ES - 335 (3 Strings)</t>
  </si>
  <si>
    <t xml:space="preserve">Core Guitar Series - Vertical pink Gibson ES-335 guitar - this version has 3 strings and no scratchplate - red on yellow logo. </t>
  </si>
  <si>
    <t>Fukuoka</t>
  </si>
  <si>
    <t>Black|Pink|Red|Yellow</t>
  </si>
  <si>
    <t>Blue Classic guitar 2009</t>
  </si>
  <si>
    <t>Blue|Silver</t>
  </si>
  <si>
    <t>Pink Core Guitar Series</t>
  </si>
  <si>
    <t>Leeds</t>
  </si>
  <si>
    <t>Pink</t>
  </si>
  <si>
    <t>Lisbon Core Guitar Series 2006</t>
  </si>
  <si>
    <t>Middle Blue Les Paul Guitar, this pin was released in April 2006 as Core Guitar series Europe.</t>
  </si>
  <si>
    <t>Lisbon</t>
  </si>
  <si>
    <t>Vertical Blue Classic Core Guitar</t>
  </si>
  <si>
    <t>Dark Blue Classic Core Guitar</t>
  </si>
  <si>
    <t>Vertical Dark Blue Classic Core Guitar</t>
  </si>
  <si>
    <t>own</t>
  </si>
  <si>
    <t>want</t>
  </si>
  <si>
    <t>Own</t>
  </si>
  <si>
    <t>Core guitar with the Berlin colour but city script PARIS.</t>
  </si>
  <si>
    <t>Black|Cream/Tan|Gray|Red|Yellow</t>
  </si>
  <si>
    <t>Classic red 3 string Core Guitar</t>
  </si>
  <si>
    <t>Surfers Paradise 2009 Red Classic 3 string Core Guitar</t>
  </si>
  <si>
    <t>Classic white 3 string Core Guitar</t>
  </si>
  <si>
    <t>Surfers Paradise 2009 White Classic 3 string Core Guitar</t>
  </si>
  <si>
    <t>Core 2 String Guitar (Version 2)</t>
  </si>
  <si>
    <t>Blue 2 String Guitar (2nd edition) This is a Core Guitar Quantity Made (LE) is never Written.</t>
  </si>
  <si>
    <t>3 String Core Guitar</t>
  </si>
  <si>
    <t>Sky Blue 3 String Gibson with no pick guards. HRC Logo w/LISBON in Silver. This is a Core Guitar no quanity made written.</t>
  </si>
  <si>
    <t>London</t>
  </si>
  <si>
    <t>Core Guitar, Miscoloured - Creamy Yellow</t>
  </si>
  <si>
    <t xml:space="preserve"> Core Guitar (Green - Blue)error pin.</t>
  </si>
  <si>
    <t>A Green - Blue Core Guitar that is misprinted with 'Cartagena' instead of 'Bogota'  This pin was sold in Bogota and is the same color as the Bogota Core Guitar but it say Cartagena. Maybe one of a kind pin!</t>
  </si>
  <si>
    <t>Black|Blue|Brown|Green|Yellow</t>
  </si>
  <si>
    <t>vertical Core Guitar - 3 string</t>
  </si>
  <si>
    <t>This is a Green, Three String Classic Core Guitar. It is the same as pin #49641 with the exception of the Triangle Hologram.</t>
  </si>
  <si>
    <t>Redish/Orange vertical Core Guitar - 3 string</t>
  </si>
  <si>
    <t>pink vertical Core Guitar - 3 string - glitter version</t>
  </si>
  <si>
    <t>blue vertical Core Guitar - 3 string - glitter version</t>
  </si>
  <si>
    <t>Core Guitar - 3 String Error (Yellow)</t>
  </si>
  <si>
    <t>ERROR pin - mis-colored 3 string Core Guitar. Trained in Minneapols Hard Rock cafe on closing night 2011 from staff member. This pin was die stamped with Myrtle Beach die, however, mis-painted with colors of Minneapolis core guitar. At present, only one owner is known.</t>
  </si>
  <si>
    <t>Core Guitar - Purple 2-String</t>
  </si>
  <si>
    <t>Core design guitar in purple with 2 string and scratch plate. Based on the design and hologram, this is circa 2008 release.</t>
  </si>
  <si>
    <t>Black|Orange|Purple</t>
  </si>
  <si>
    <t xml:space="preserve">Yet Another Reissue of the 2009 Core Guitar. This Version is a Lighter Color Version of the Original 2009 Issue but Darker than the 2010 Version. </t>
  </si>
  <si>
    <t>Brown|Purple|Silver|Yellow</t>
  </si>
  <si>
    <t>One Creamy Yellow London Core Guitar pin, found in a batch supplied to Berlin for their 2007 Core Guitar pin order - The 'One Off' pin was auctioned at the 'Spring in Berlin' pin meeting on May 17, 2008.</t>
  </si>
  <si>
    <t>Yellow</t>
  </si>
  <si>
    <t>3 String Core Guitar - ERROR (Pink)</t>
  </si>
  <si>
    <t xml:space="preserve">Error Pin. Mis-coloured 3 String Vertical Gibson Core Guitar. This pin was die stamped Atlanta, however mis-painted with the pink colours of the corresponding pin from Chicago Hotel. Similar to Pin 49630 but this pin has the new pick-shaped hologram. </t>
  </si>
  <si>
    <t>Core Guitar - 3 String</t>
  </si>
  <si>
    <t>Yellow Core Guitar with 3 Strings</t>
  </si>
  <si>
    <t>Core Guitar - 3 strings</t>
  </si>
  <si>
    <t>Core Guitar - 3 strings  - egg yellow  //  you get more info's if I have this pin</t>
  </si>
  <si>
    <t xml:space="preserve">white Core Guitar - 3 string </t>
  </si>
  <si>
    <t>Same pin like # 40165, the different is the hologram on the back. This guitar have a guitar pick hologram, instead of an elypse hologram.</t>
  </si>
  <si>
    <t>Cream/Tan|Red|Yellow</t>
  </si>
  <si>
    <t>Vertical Core Guitar in pink instead of the normal green color. This appears to be an error. Please send any information on this pin to the Boston Pin Master</t>
  </si>
  <si>
    <t>Core Guitar - Orange Gibson - 3 Strings</t>
  </si>
  <si>
    <t xml:space="preserve">Core Guitar Series - Vertical orange Gibson ES-335 guitar - this version has 3 strings and no scratchplate. </t>
  </si>
  <si>
    <t>Orange|Red|Yellow</t>
  </si>
  <si>
    <t>Core guitar series - 3 String</t>
  </si>
  <si>
    <t>Pink Core Guitar with 3 strings. Purchased at Macau cafe Feb 2012.</t>
  </si>
  <si>
    <t>Yellow Core Guitar with 3 strings. purchased at Macau cafe Feb 2012</t>
  </si>
  <si>
    <t>pink Core Guitar - 3 strings</t>
  </si>
  <si>
    <t>Orange Core Guitar - 3 strings</t>
  </si>
  <si>
    <t>Core Guitar - Red Gibson - 3 Strings</t>
  </si>
  <si>
    <t xml:space="preserve">Core Guitar Series - Vertical red Gibson ES-335 guitar - this version has 3 strings and no scratchplate.  </t>
  </si>
  <si>
    <t>Core Guitar - 3 string - blue pin</t>
  </si>
  <si>
    <t>Core Guitar Series - 3 String Black</t>
  </si>
  <si>
    <t>Black Core Guitar similar to pin #58077. 3 strings with 'NIAGARA FALLS CANADA' and red maple leaf at bottom of guitar underneath yellow Hard Rock logo.</t>
  </si>
  <si>
    <t>Black Core 3 Strings</t>
  </si>
  <si>
    <t>Core Guitar - Light Blue Gibson ES-335 (3 Strings)</t>
  </si>
  <si>
    <t>Core Guitar Series - Vertical light blue Gibson ES-335 guitar - this version has 3 strings and no scratchplate - red on yellow logo ÔÇô this pin was sold at the Osaka cafe and not at the Osaka UCW location.</t>
  </si>
  <si>
    <t>Orange Gibson ES-335 Core Guitar 2011</t>
  </si>
  <si>
    <t>Same design than pin #43543 (2 strings and scratchplate) with back variation : pick shape hologram.</t>
  </si>
  <si>
    <t>light blue Core Guitar - 3 string - 3rd color version</t>
  </si>
  <si>
    <t>23.37</t>
  </si>
  <si>
    <t>Core Guitar - 3 string pin</t>
  </si>
  <si>
    <t>Yellow Core Guitar - 3 string pin.</t>
  </si>
  <si>
    <t>20.92</t>
  </si>
  <si>
    <t>Core Guitar Series - 3 string pin</t>
  </si>
  <si>
    <t xml:space="preserve">Core Guitar Series - 3 string pin. </t>
  </si>
  <si>
    <t xml:space="preserve">Core Guitar Series - 3 string pin </t>
  </si>
  <si>
    <t xml:space="preserve">Green Core Guitar series pin. </t>
  </si>
  <si>
    <t xml:space="preserve">Purple Core Guitar Series - 3 string pin. </t>
  </si>
  <si>
    <t>Only at a Special Event</t>
  </si>
  <si>
    <t>Similar to 2006 #38839, Now Milk Chocolate/Red Brown, with only two strings, white finger plate and sound board cutouts, Brown head stock, Orange and Purple logo, Back is the same as #38839. Box size: 13.5mm x 9mm (HRC logo to right side of box) Catalogued September 30, 2007.</t>
  </si>
  <si>
    <t>Core Guitar - 2 string - black scratchplate</t>
  </si>
  <si>
    <t>Core Guitar Series 2 string, 2007 or possible from 2008</t>
  </si>
  <si>
    <t>Classic Core Guitar - 3 String - Black ERROR pin</t>
  </si>
  <si>
    <t>Classic Core Guitar Series pin - black error pin - identical in all respects to pin #57613 but painted in black instead of purple - i.e. the same colours as the corresponding pin from the Chicago cafe (where it was purchased).</t>
  </si>
  <si>
    <t>Black|Brown|Yellow</t>
  </si>
  <si>
    <t>Music - Guitar|Music - Guitar</t>
  </si>
  <si>
    <t xml:space="preserve">Core Guitar Series - Vertical light blue Gibson ES-335 guitar - this version has 3 strings and no scratchplate - red on yellow logo. </t>
  </si>
  <si>
    <t>Core Guitar Series - Vertical blue Gibson ES-335 guitar - this version has 3 strings and no scratchplate - red on yellow logo.</t>
  </si>
  <si>
    <t>Nagoya</t>
  </si>
  <si>
    <t>Nagayo</t>
  </si>
  <si>
    <t>Similar to # 39894 &amp; # 41658, Face: Milk Chocolate/Red Brown with only Two strings, White finger plate and sound board cutouts, Brown head stock, Orange and Purple logo, Back: Med Box 13mm x 8mm, Different style of 'Musical Theme' logo, Now - Hard Rock logo &amp; Guitars at 45 Degrees. Catalogued: October 23, 2008</t>
  </si>
  <si>
    <t>Similar to 2007 # 39894, Milk Chocolate/Red Brown with only Two strings, White finger plate and sound board cutouts, Brown head stock, Orange and Purple logo, Med Box 13mm x 8mm HRC V guitar to the right of Box, Catalogued  January 11, 2008.</t>
  </si>
  <si>
    <t>Same colour as #38839-2007, Only this time the Guitar has Three Strings, No 'Clef' &amp; No finger guard on the sound board, Head stock now Brown plus other small changes. Back: Boxed 4LC, Pin USA, Logo-HRC &amp; Crossed guitars, Security Hologram - Hard Rock/Certified Authentic set at 30 Degrees. Released August 2009</t>
  </si>
  <si>
    <t>Dark Purple Gibson ES Hollowbody Guitar</t>
  </si>
  <si>
    <t>Los Angeles</t>
  </si>
  <si>
    <t>Purple|Red|Yellow</t>
  </si>
  <si>
    <t>Brussels</t>
  </si>
  <si>
    <t>Vertical pink guitar with 3 strings. Part of core guitar series.</t>
  </si>
  <si>
    <t>Yellow|Black|Pink|Gray|Brown|Silver</t>
  </si>
  <si>
    <t>Royal Blue Core Guitar</t>
  </si>
  <si>
    <t>Blue base guitar.  Sort of looks like th Richie Sambora guitar in the Louisville cafe.  Released January 2006.</t>
  </si>
  <si>
    <t>Louisville</t>
  </si>
  <si>
    <t>Blue|Black</t>
  </si>
  <si>
    <t>2 String Blue Core Guitar</t>
  </si>
  <si>
    <t>Two String core guitar.  Released early 2010, and is the second of the core guitar series.</t>
  </si>
  <si>
    <t>Black|Blue</t>
  </si>
  <si>
    <t>New Blue Core Guitar</t>
  </si>
  <si>
    <t>New, updated blue core guitar.  No black finger guard, and three strings.</t>
  </si>
  <si>
    <t>Black|Blue|Gold|Gray|Red</t>
  </si>
  <si>
    <t>3 Lines</t>
  </si>
  <si>
    <t>New Yellow Core Guitar</t>
  </si>
  <si>
    <t>yellow vertical accustic light gold lettering outlined in silver over the purple logo. the hotel name in silver wraps around the bottom of the logo. The back is 4 lines in large box</t>
  </si>
  <si>
    <t>Macau Hotel</t>
  </si>
  <si>
    <t>Core Guitar Series - Green With four Strings</t>
  </si>
  <si>
    <t>Core Guitar Series - Green Vertical Guitar with four strings</t>
  </si>
  <si>
    <t>Madrid</t>
  </si>
  <si>
    <t>Green|Black</t>
  </si>
  <si>
    <t>Core Guitar - Green with Two Strings</t>
  </si>
  <si>
    <t>Gold/Black core guitar</t>
  </si>
  <si>
    <t>Core Guitar Series - Vertical green Gibson ES-335 Guitar - this pin is similar to #32717 except that it has two strings instead of four.</t>
  </si>
  <si>
    <t>Core Guitar - 3 Strings</t>
  </si>
  <si>
    <t>Red Core Guitar Series Pin</t>
  </si>
  <si>
    <t>Vertical guitar, red body, 3 strings, no scratchplate. Released: Febuary 21st, 2011.</t>
  </si>
  <si>
    <t>red core guitar</t>
  </si>
  <si>
    <t>Rome Core guitar - purple mistake pin</t>
  </si>
  <si>
    <t>rome core guitar - mistake colour purple style of new core guitar pins released in 2010 in europe.</t>
  </si>
  <si>
    <t>3 string green core guitar. Red and yellow HRC logo on the guitar body.</t>
  </si>
  <si>
    <t>Black|Green|Red|Yellow</t>
  </si>
  <si>
    <t>core guitar series - turquoise &amp; white Gibson ES</t>
  </si>
  <si>
    <t>Core Guitar Series 2006 - vertical turquoise Gibsion ES with a white scratchplate - brown on orange rimmed logo</t>
  </si>
  <si>
    <t>Makati</t>
  </si>
  <si>
    <t>White|Orange|Brown|Turquoise</t>
  </si>
  <si>
    <t>Core Guitar Series grey Guitar</t>
  </si>
  <si>
    <t>Core Guitar Series grey Gibson guitar with the new style logo</t>
  </si>
  <si>
    <t>Manchester</t>
  </si>
  <si>
    <t>Core Guitar 2008 version</t>
  </si>
  <si>
    <t>Core Guitar grey Gibson released October 2008. Unlike 2006 version (32312)this has no scratch plate and has 3 strings rather than 4.</t>
  </si>
  <si>
    <t>Gray</t>
  </si>
  <si>
    <t>Core Guitar Series Vertical 3-string light-blue guitar</t>
  </si>
  <si>
    <t>Core Guitar Series Vertical 3-string light-blue guitar, with a black neck. It has a MARBELLA Hard Rock Cafe logo in the centre. RELEASED IN OCTOBER 2009</t>
  </si>
  <si>
    <t>Marbella</t>
  </si>
  <si>
    <t>Black|Blue|Red|Yellow</t>
  </si>
  <si>
    <t>This is a core guitar, turquoise blue highlighted with sliver, black and yellow.</t>
  </si>
  <si>
    <t>Maui</t>
  </si>
  <si>
    <t>Yellow|White|Black|Silver|Turquoise</t>
  </si>
  <si>
    <t xml:space="preserve">Vertical Dark Blue Core Guitar with 3 strings.Released August 27th,2012 </t>
  </si>
  <si>
    <t>Blue|Gray|Red|Yellow</t>
  </si>
  <si>
    <t>Core Guitar - 3 string pin - Black Variation</t>
  </si>
  <si>
    <t>Core Guitar - 3 string - black.Checked with the cafe and this has to be a black variation of the Core Guitar. The original has a polished silver finish, this pin has a satin finish. Baltimore is done in block lettering.</t>
  </si>
  <si>
    <t>Black|Red|Silver|White|Yellow</t>
  </si>
  <si>
    <t>Core Guitar Series-3 strings. White</t>
  </si>
  <si>
    <t>Core Guitar Series - Purple - pin</t>
  </si>
  <si>
    <t>Purple Core Guitar with 3 strings</t>
  </si>
  <si>
    <t xml:space="preserve">Core Guitar Series pin </t>
  </si>
  <si>
    <t>Turquoise 3 string Core Guitar.</t>
  </si>
  <si>
    <t>Brown|Silver|Turquoise|Yellow</t>
  </si>
  <si>
    <t>Orange Core Guitar</t>
  </si>
  <si>
    <t>Black|Gray|Orange|Purple|Yellow</t>
  </si>
  <si>
    <t>Blue Core Guitar</t>
  </si>
  <si>
    <t>Black|Blue|Gray|Purple|Yellow</t>
  </si>
  <si>
    <t>Light Blue Core Guitar</t>
  </si>
  <si>
    <t>Yellow Core Guitar</t>
  </si>
  <si>
    <t>Black|Gray|Purple|Yellow</t>
  </si>
  <si>
    <t>Nicosia</t>
  </si>
  <si>
    <t>Core Guitar Series - 3 string - pin</t>
  </si>
  <si>
    <t>Core Guitar - 3 string - green</t>
  </si>
  <si>
    <t xml:space="preserve">Lime Core Guitar - 3 string - no Scratchplate pin </t>
  </si>
  <si>
    <t xml:space="preserve">Lime Core Guitar with 3 string and no Scratchplate. Back with Guitar Pick Hologram 4 Line Boxed  </t>
  </si>
  <si>
    <t>Florence</t>
  </si>
  <si>
    <t xml:space="preserve">Core Guitar Series - 3 string - pin </t>
  </si>
  <si>
    <t>Classic Core Guitar Series - 3 string - pin</t>
  </si>
  <si>
    <t>Black|Brown|Gray|Purple|Red|Silver|Yellow</t>
  </si>
  <si>
    <t>Core Guitar/ 3 String</t>
  </si>
  <si>
    <t>3 string Core guitar</t>
  </si>
  <si>
    <t>Blue Core Guitar - 3 string pin</t>
  </si>
  <si>
    <t>Core Guitar - 3 string - blue - 2nd color for this location pin</t>
  </si>
  <si>
    <t>Vertical 3 stringed dark blue core guitar with Hard Rock Cafe logo on the body with Marbella written underneath. This pin was never sold at Hard Rock Cafe Marbella therefore is likely to be a pin produced in error and sold at another cafe. It is unknown at present where this pin was obtained from.</t>
  </si>
  <si>
    <t>Blue|Brown|Silver|Yellow</t>
  </si>
  <si>
    <t>Core Guitar - 3 String - turquoise pin</t>
  </si>
  <si>
    <t>Turquoise three string core guitar pin</t>
  </si>
  <si>
    <t>Core Guitar Series - 3 string - hot pink - pin</t>
  </si>
  <si>
    <t>Core Guitar - 3 string - hot pink - different than the the pink version released at the same time</t>
  </si>
  <si>
    <t>Core Guitar Series - 3 string - pink pin</t>
  </si>
  <si>
    <t>Core Guitar Pin</t>
  </si>
  <si>
    <t>Core Guitar Pin from Nabq, Egypt Cafe - Pin is purple in color with Hard Rock Cafe Logo on the Body of the Guitar, the Cafe name along the bottom. This is the 3 String Version</t>
  </si>
  <si>
    <t>Brown|Gold|Purple|Red|Yellow</t>
  </si>
  <si>
    <t>Core Guitar - 4 string pin</t>
  </si>
  <si>
    <t>Core guitar - 4 string - black pin</t>
  </si>
  <si>
    <t xml:space="preserve">Core Guitar Series - 3 string pin  4th color version </t>
  </si>
  <si>
    <t>egg yellow Core Guitar - 3 string - 4th color version</t>
  </si>
  <si>
    <t>Core Guitar - Deep Pink Gibson ES-335 (3 Strings)</t>
  </si>
  <si>
    <t xml:space="preserve">Core Guitar Series - Vertical deep pink Gibson ES-335 guitar - this version has 3 strings and no scratchplate - red on yellow logo. </t>
  </si>
  <si>
    <t xml:space="preserve">Turquoise Core Guitar </t>
  </si>
  <si>
    <t>Core Guitar - 3 strings - turquoise</t>
  </si>
  <si>
    <t>Black|Red|Turquoise|Yellow</t>
  </si>
  <si>
    <t>3 string Core Guitar</t>
  </si>
  <si>
    <t>Orange Core guitar</t>
  </si>
  <si>
    <t>Core Guitar - 4 string</t>
  </si>
  <si>
    <t>Red Core Guitar series pin with 4 strings.</t>
  </si>
  <si>
    <t>Black|Red</t>
  </si>
  <si>
    <t>Black|Orange|Purple|Yellow</t>
  </si>
  <si>
    <t>Black|Brown|Red|Silver|Yellow</t>
  </si>
  <si>
    <t>Core Guitar Series - Orange Gibson ES - 335 (3 Strings)</t>
  </si>
  <si>
    <t>Core Guitar Series - Vertical orange Gibson ES-335 guitar - this version has 3 strings and no scratchplate - red on yellow logo.</t>
  </si>
  <si>
    <t>Black|Orange|Red|Yellow</t>
  </si>
  <si>
    <t>Green Vertical Guitar</t>
  </si>
  <si>
    <t>Vertical Three String Guitar.</t>
  </si>
  <si>
    <t>Medellin</t>
  </si>
  <si>
    <t>Brown|Green|Silver|Yellow</t>
  </si>
  <si>
    <t>Core guitar error pin</t>
  </si>
  <si>
    <t>This is an error pin from the Hard Rock Cafe London. The colour of the pin is the London 2006 core guitar brown, but the pin base is the Melbourne 2006 core guitar pin.</t>
  </si>
  <si>
    <t>Melbourne</t>
  </si>
  <si>
    <t>Red|Black|Orange|Brown|Silver|Gold</t>
  </si>
  <si>
    <t>Melbourne 2006 - Core Guitar</t>
  </si>
  <si>
    <t>HRC Melbourne 2006 Part of the worldwide Core guitar series</t>
  </si>
  <si>
    <t>Vertical Black Three String Core Guitar with Brown Over Yellow Logo.</t>
  </si>
  <si>
    <t>Black|Brown|Silver|Yellow</t>
  </si>
  <si>
    <t>Core Guitar Series - 2 string - gold</t>
  </si>
  <si>
    <t>same pin as #44414, but in Gold Appearance</t>
  </si>
  <si>
    <t>Core Guitar - 3 String ERROR (Turquoise)</t>
  </si>
  <si>
    <t>Guatemala City</t>
  </si>
  <si>
    <t>Core Guitar Series - 2 Strings (Clone)</t>
  </si>
  <si>
    <t>Vertical light blue Gibson ES-335 Hollowbody guitar with black pick guard.  This pin is identical to pin #33634 with the exception that it has two guitar strings.</t>
  </si>
  <si>
    <t>Black|Blue|Orange|Red|Silver</t>
  </si>
  <si>
    <t>Black|Gray|Red|Turquoise|Yellow</t>
  </si>
  <si>
    <t xml:space="preserve">Core guitar - 3 string - red </t>
  </si>
  <si>
    <t>Core Guitar - 3string - 4th version</t>
  </si>
  <si>
    <t>Similar to #50894, but with a 'dirty yellow', look's like a little bit black is in this yellow.</t>
  </si>
  <si>
    <t>Core Guitar - 3 string - light blue</t>
  </si>
  <si>
    <t>Core Guitar - 3 string - light orange</t>
  </si>
  <si>
    <t>Tampa Hotel&amp;Casino</t>
  </si>
  <si>
    <t xml:space="preserve">3 String Core guitar.  The guitar is purple with glitter and has the Seminole Tampa Hotel Logo on the body.  </t>
  </si>
  <si>
    <t>Tampa Hotel &amp; Casino</t>
  </si>
  <si>
    <t>Purple|Silver</t>
  </si>
  <si>
    <t>Core Guitar - 3 string-red</t>
  </si>
  <si>
    <t>Core Guitar Series - 4 strings - White</t>
  </si>
  <si>
    <t>Upright white Gibson ES guitar. It has 4 strings &amp; no pickguard, and reads Changi Airport Singapore beneath the logo.</t>
  </si>
  <si>
    <t>Core Guitar series - purple</t>
  </si>
  <si>
    <t>Upright deep purple Gibson ES guitar. It has 3 strings &amp; no pickguard.</t>
  </si>
  <si>
    <t>Brown|Purple|Yellow</t>
  </si>
  <si>
    <t>Core Guitar Series - Vertical white Gibson ES-335 guitar - this version has 3 strings and no scratchplate.</t>
  </si>
  <si>
    <t>Core Guitar - 3 string - black</t>
  </si>
  <si>
    <t>Core Guitar - 3 string - black Error</t>
  </si>
  <si>
    <t>Yellow 3 string core guitar.</t>
  </si>
  <si>
    <t>Ibiza</t>
  </si>
  <si>
    <t>Bahrain</t>
  </si>
  <si>
    <t>Hyderabad</t>
  </si>
  <si>
    <t>Andheri</t>
  </si>
  <si>
    <t>San Jose</t>
  </si>
  <si>
    <t>This vertical guitar is black, believed to be an error pin. It has three strings and the HRC logo in the center of the guitar.</t>
  </si>
  <si>
    <t>Core Guitar Black (Error) - 3 string</t>
  </si>
  <si>
    <t>Bahrain - 2013 - Core Guitar - Red Gibson ES-335 (3 Strings)</t>
  </si>
  <si>
    <t>Core Guitar Series - Vertical Red Gibson ES-335 guitar - this version has 3 strings and no scratchplate - red on yellow logo.</t>
  </si>
  <si>
    <t>Black|Brown|Gray|Red|Silver|Yellow</t>
  </si>
  <si>
    <t>Guam - 2013 - Core Guitar - Red Gibson ES-335 (3 Strings)</t>
  </si>
  <si>
    <t xml:space="preserve">Core Guitar Series - Vertical Red Gibson ES-335 guitar - this version has 3 strings and no scratchplate - red on yellow logo.  Similar to #59373 &amp; #73484, just color change. </t>
  </si>
  <si>
    <t>Guam - 2013 - Core Guitar - Blue Gibson ES-335 (3 Strings)</t>
  </si>
  <si>
    <t>Core Guitar Series - Vertical Red Gibson ES-335 guitar - this version has 3 strings and no scratchplate - red on yellow logo. Similar to #59373 &amp; #73483, just color change.</t>
  </si>
  <si>
    <t>White Core Guitar Series Pin</t>
  </si>
  <si>
    <t>Vertical guitar, white body, 3 strings, no scratchplate. Released: August 13th, 2013.</t>
  </si>
  <si>
    <t>Black|White</t>
  </si>
  <si>
    <t>Classic Core Guitar, in metallic blue.</t>
  </si>
  <si>
    <t>Black|Blue|Brown|White</t>
  </si>
  <si>
    <t>Classic Core Guitar, in metallic red</t>
  </si>
  <si>
    <t>Black|Brown|Gray|Red</t>
  </si>
  <si>
    <t>Core Guitar Series - 4 string guitar pin</t>
  </si>
  <si>
    <t>Core Guitar Series - 4 string - guitar</t>
  </si>
  <si>
    <t>Classic Core Guitar 09 Version 2</t>
  </si>
  <si>
    <t>Classic Core Three string Guitar 09. 'Las Vegas The Strip' written on base of guitar. this version is different from it's earlier version, as the oval hologram on the older pin has been replaced by a new guitar pick hologram on this newer version, also appears to a slight change in the color of the new pin</t>
  </si>
  <si>
    <t>Core guitar 2 Strings</t>
  </si>
  <si>
    <t>Turquoise Core Guitar with 2 strings.</t>
  </si>
  <si>
    <t>Red Vertical Guitar</t>
  </si>
  <si>
    <t>Red Core Vertical Guitar</t>
  </si>
  <si>
    <t>Black|Brown|Orange|Red|Silver|Yellow</t>
  </si>
  <si>
    <t>Core Guitar Series -3 String -Yellow</t>
  </si>
  <si>
    <t>Vertical yellow guitar, part of the Core Guitar Series, with 3 strings.</t>
  </si>
  <si>
    <t>Core Guitar Series -3 Strings -Green</t>
  </si>
  <si>
    <t>Vertical green guitar, part of the Core Guitar Series, with 3 strings.</t>
  </si>
  <si>
    <t>Pot (Tin/Zinc/Nickel)</t>
  </si>
  <si>
    <t>Core Guitar - 3 string - orange</t>
  </si>
  <si>
    <t>Orange|Purple</t>
  </si>
  <si>
    <t>Light Green Core Guitar</t>
  </si>
  <si>
    <t>Palm Springs Hotel</t>
  </si>
  <si>
    <t>Pune</t>
  </si>
  <si>
    <t>Nice</t>
  </si>
  <si>
    <t>Glasgow</t>
  </si>
  <si>
    <t>Riviera Maya Hotel</t>
  </si>
  <si>
    <t>Tenerife</t>
  </si>
  <si>
    <t>Northfield Park</t>
  </si>
  <si>
    <t>Istanbul</t>
  </si>
  <si>
    <t>Chennai</t>
  </si>
  <si>
    <t>Core Guitar - Version 4</t>
  </si>
  <si>
    <t>Green Core Guitar - Gibson SG - Version 4 has 8 x 13 mm box on back, placed on middle part of body - Boxed 4LC Pin USA two tac back</t>
  </si>
  <si>
    <t>Core Classic Guitar</t>
  </si>
  <si>
    <t>Vertical guitar with body &amp; headstock painted a powder blue marble effect colour. The guitar neck is brown. The Hard Rock Café logo is near the base with 'GLASGOW' written underneath. 3 strings on the neck and body and 4 on the headstock. 2 pins and guitar pick hologram on back. Went on sale at café on 16th November 2013 priced £6.95.</t>
  </si>
  <si>
    <t>Black|Brown|Gray|Red|Silver|Turquoise|Yellow</t>
  </si>
  <si>
    <t>Painted</t>
  </si>
  <si>
    <t>Core Guitar - Green Gibson ES-355 (3 Strings - Pick Hologram)</t>
  </si>
  <si>
    <t>Core Guitar Series - Vertical green Gibson ES-335 guitar - this version has 3 strings and no scratch plate on its front and a pick hologram on its back.</t>
  </si>
  <si>
    <t>Vertical 3 strings purple core guitar without scratch plate. Released on soft opning day; 29.12.2013</t>
  </si>
  <si>
    <t>Orange|Purple|Red</t>
  </si>
  <si>
    <t>Core Guitar Series -3 String -Blue</t>
  </si>
  <si>
    <t>Vertical blue guitar, part of the Core Guitar Series, with 3 strings. Back: Boxed 4lines (13x8mm), Pattern of  guitars and logo, G.Pick Hologram (Irreverent). Released in November</t>
  </si>
  <si>
    <t>Core Guitar Series -3 String -Light blue</t>
  </si>
  <si>
    <t>Vertical light blue guitar, part of the Core Guitar Series, with 3 strings. Back: Boxed 4lines (13x8mm), Pattern of  guitars and logo, G.Pick Hologram (Irreverent). Released in November</t>
  </si>
  <si>
    <t>Core Guitar Series -3 String -Orange</t>
  </si>
  <si>
    <t>Vertical orange guitar, part of the Core Guitar Series, with 3 strings. Back: Boxed 4lines (13x8mm), Pattern of  guitars and logo, G.Pick Hologram (Irreverent). Released in November</t>
  </si>
  <si>
    <t>Core Guitar Series 3 String Light Blue pin</t>
  </si>
  <si>
    <t xml:space="preserve">Core Guitar Series </t>
  </si>
  <si>
    <t>Vertical green Gibson ES-335 guitar with 3 strings across the pickups and no scratchplate.</t>
  </si>
  <si>
    <t>Green|Purple|Yellow</t>
  </si>
  <si>
    <t>Core Guitar - Gray Gibson ES-335 (3 Strings)</t>
  </si>
  <si>
    <t>Core Guitar Series 2013 - Vertical gray Gibson ES-335 guitar - this version has 3 strings and no scratchplate.</t>
  </si>
  <si>
    <t>Blue Core Guitar with three strings</t>
  </si>
  <si>
    <t>Black|Blue|Gold|Red</t>
  </si>
  <si>
    <t>White Core Guitar with three strings</t>
  </si>
  <si>
    <t>Gold|Purple|White|Yellow</t>
  </si>
  <si>
    <t>Black Gibson guitar with 3 strings and no scratchplate.</t>
  </si>
  <si>
    <t>Blue Core Guitar!!!UNDER CONSTRUCTION!!!</t>
  </si>
  <si>
    <t>Black|Blue|Purple|Yellow</t>
  </si>
  <si>
    <t>Red Core Guitar!!!UNDER CONSTRUCTION!!!</t>
  </si>
  <si>
    <t>Core Guitar - 4 string - yellow</t>
  </si>
  <si>
    <t>Gold|Red|Yellow</t>
  </si>
  <si>
    <t>purple Core Guitar (pic hologram)</t>
  </si>
  <si>
    <t>Vertical purple 3 stringed classic core guitar with guitar pic shaped hologram on the back.</t>
  </si>
  <si>
    <t>Tenerife Core Guitar</t>
  </si>
  <si>
    <t>3 string vertical core guitar, no pickguard. First available at the the Retail Store December 2013</t>
  </si>
  <si>
    <t>White Guitar</t>
  </si>
  <si>
    <t>wrong in group</t>
  </si>
  <si>
    <t>Venezia Core Guitar Series</t>
  </si>
  <si>
    <t>Venice Core from Rialto Rock Shop.  Red sand finish base coat with glossy flames on guitar body.  HRC logo woth Venieza below</t>
  </si>
  <si>
    <t>Purple vertical guitar w/HRC across body of guitar and Washington, D.C. across bottom of guitar. Almost the same as 70006 but this one has a pick hologram.</t>
  </si>
  <si>
    <t>Black|Blue|Gold|Gray|Red|Yellow</t>
  </si>
  <si>
    <t>Amsterdam Core Guitar</t>
  </si>
  <si>
    <t xml:space="preserve">Baby Blue vertical guitar with 2 Strings and scratchplate. This version has a guitar pick shaped hologram. </t>
  </si>
  <si>
    <t>Black|Blue|Green|Red|Yellow</t>
  </si>
  <si>
    <t>new hologram</t>
  </si>
  <si>
    <t>Santa Cruz</t>
  </si>
  <si>
    <t>Core Guitar Series - 3 string - green pin</t>
  </si>
  <si>
    <t>Green|Red|Silver|Yellow</t>
  </si>
  <si>
    <t>29.98</t>
  </si>
  <si>
    <t>Classic Core Guitar 2013 Yellow</t>
  </si>
  <si>
    <t>2 Lines</t>
  </si>
  <si>
    <t>Classic Core Guitars V9(Triangular Hologram)</t>
  </si>
  <si>
    <t>This pin is similar to 49631 of 2009.The difference being the pin is on a new card and the Hologram on the back of the pin is triangular instead of Oval.</t>
  </si>
  <si>
    <t>Gray|Purple|Red|Silver|Yellow</t>
  </si>
  <si>
    <t>17.28</t>
  </si>
  <si>
    <t>Core Guitar with 2 Strings (2012 Version)</t>
  </si>
  <si>
    <t>Two string core guitar 2012 version - Similar (Front &amp; Back) to # 63683-2011 but the face has a lighter Brown (Not so 'Chocolaty' in colour) And under a UV lamp-has a 'Bright Orange' reaction, This 2012 version also has the 'Irreverent' hologram.</t>
  </si>
  <si>
    <t>Music - Guitar||2012 version</t>
  </si>
  <si>
    <t>16.57</t>
  </si>
  <si>
    <t>Core Guitar White</t>
  </si>
  <si>
    <t>Core Guitar, White Guitar, Core Guitar White, White Core Guitar</t>
  </si>
  <si>
    <t>Core Guitar Black</t>
  </si>
  <si>
    <t>Core Guitar, Black Guitar, Black Core Guitar, Core Guitar Black</t>
  </si>
  <si>
    <t>Core Guitar Red</t>
  </si>
  <si>
    <t>Core Guitar, Red in Color with 3 Strings</t>
  </si>
  <si>
    <t>Core Guitar, Core Guitar Red, Red Core Guitar</t>
  </si>
  <si>
    <t>3 string light green core guitar</t>
  </si>
  <si>
    <t>Gurgaon</t>
  </si>
  <si>
    <t>Angkor</t>
  </si>
  <si>
    <t>same as #65350</t>
  </si>
  <si>
    <t>pic holo same as #50768</t>
  </si>
  <si>
    <t>pic holo same as #59436</t>
  </si>
  <si>
    <t>pic holo same as #70006</t>
  </si>
  <si>
    <t>Lima</t>
  </si>
  <si>
    <t>Gray|Red|Yellow</t>
  </si>
  <si>
    <t>Core Guitar - 2 String</t>
  </si>
  <si>
    <t xml:space="preserve">Standing Gibson guitar with brownish to red coloring, and has 2-strings. Note the headstock is black (as this pin is re-issued in 2012 the headstock is same color as body and has less strings) </t>
  </si>
  <si>
    <t>Core Guitar - 4 String - Red</t>
  </si>
  <si>
    <t>Vertical core guitar, with dark purple glitter paint pattern.</t>
  </si>
  <si>
    <t>Fiji</t>
  </si>
  <si>
    <t>Anchorage</t>
  </si>
  <si>
    <t>Ibiza Hotel</t>
  </si>
  <si>
    <t>Gdansk</t>
  </si>
  <si>
    <t>Core Guitar Series - 3 String Lite Blue pin</t>
  </si>
  <si>
    <t>Core Guitar - 3 string - Error</t>
  </si>
  <si>
    <t>Core Guitar - 3 string - Error - has the blue of a Live location in the logo, instead of the colors of a Cafe logo.</t>
  </si>
  <si>
    <t>Core Guitar 2012 4 Strings</t>
  </si>
  <si>
    <t>Bordeaux Wine Colored Gibson ES-335 Guitar with 4 strings and scratchplate. This Version has an Guitarpick shaped safety Hologram.</t>
  </si>
  <si>
    <t>Black|Brown|Red|Yellow</t>
  </si>
  <si>
    <t>Vertical 3 string blue Classic core guitar with pic shaped hologram on the back. No L.E specified on the back and manufacturer simply says 'China'</t>
  </si>
  <si>
    <t>Core Guitar - 3 string - yellow.</t>
  </si>
  <si>
    <t>Black|Brown|Gold|White|Yellow</t>
  </si>
  <si>
    <t>Standard vertical core guitar with dark aqua shade showing 4 strings. No pickguard. This Version has Guitar Pick shaped Safety Hologram</t>
  </si>
  <si>
    <t>Black|Blue|Brown|Gray|Red|Yellow</t>
  </si>
  <si>
    <t>Core Guitar - 3 string - purple.</t>
  </si>
  <si>
    <t>Sentosa Core 3 String Guitar</t>
  </si>
  <si>
    <t>Vertical Core 3 String Guitar - Purple Pick shaped security hologram.</t>
  </si>
  <si>
    <t>Core guitar, 3 string, yellow.</t>
  </si>
  <si>
    <t>Purple|Silver|Yellow</t>
  </si>
  <si>
    <t>Classic Core guitar version #2</t>
  </si>
  <si>
    <t>Surfers Paradise 2014 Green Classic 3 string Core Guitar Pin. Same as #59132 but with pic shaped hologram on the back</t>
  </si>
  <si>
    <t>Black|Gray|Green|Red|Silver|Yellow</t>
  </si>
  <si>
    <t>Core Guitar Series 2009 - Vertical pink Gibson ES-335 guitar - this version has 3 strings and no scratchplate.</t>
  </si>
  <si>
    <t>Black|Gray|Pink|Red|Yellow</t>
  </si>
  <si>
    <t>Core Guitar - Black Gibson ES-335 (3 Strings)</t>
  </si>
  <si>
    <t>Core Guitar Series - Vertical black Gibson ES-335 guitar - this version has 3 strings and no scratchplate.</t>
  </si>
  <si>
    <t>Core Guitar - Orange Gibson ES-335 (3 Strings)</t>
  </si>
  <si>
    <t>Core Guitar Series - Vertical orange Gibson ES-335 guitar - this version has 3 strings and no scratchplate.</t>
  </si>
  <si>
    <t>Core Guitar Purple - 3 String pin</t>
  </si>
  <si>
    <t>Purple Three String Vertical Core Guitar with No Scratchplate. Guitar Pick Hologram on the Back. Purchased in New Orleans at the Rock Shop and Suspect it Could be a Painting Error From the Factory as the Same Color as the New Orleans Core's and Florence Hasn't done a Purple Core, at Least Up Until Now..</t>
  </si>
  <si>
    <t xml:space="preserve">Pink Vertical Three String Core Guitar. New Orleans Café Never Received a Pink Core Guitar and this Pin Purchased at the Orlando Café, so Possibly a Paint Color Issue. </t>
  </si>
  <si>
    <t>Core Guitar Series - Vertical white Gibson ES-335 guitar - this version has 3 strings and no scratchplate</t>
  </si>
  <si>
    <t>Core Guitar - 4 string - blue</t>
  </si>
  <si>
    <t>Core Guitar - 4 string - blue. No Manufacturer visible.</t>
  </si>
  <si>
    <t>Pigeon Forge</t>
  </si>
  <si>
    <t>pitt</t>
  </si>
  <si>
    <t>Marseille</t>
  </si>
  <si>
    <t>Phuket</t>
  </si>
  <si>
    <t>As 75828 but with 3 lines of text as opposed to the 4 recorded on 75828. There is no manufactures details the only information provided is 'Made in China'</t>
  </si>
  <si>
    <t>Classic Core Guitar 3 String Purple</t>
  </si>
  <si>
    <t>Vertical Purple Core 3 String Guitar with HRH logo on body.</t>
  </si>
  <si>
    <t>Black|Purple|Silver|Yellow</t>
  </si>
  <si>
    <t>Core Guitar Series ERROR - Cancun Hotel and Seattle Cafe</t>
  </si>
  <si>
    <t>Core Guitar Series error pin featuring Seattle color, Cancun name and incorrectly colored Hard Rock Hotel logo. Guitar is same dark or navy blue design as Seattle Core Guitar (#53090). Cancun name appears in silver at bottom center of guitar body. Above city name is a Hard Rock Hotel logo, which should be yellow and purple. This hotel logo is red and yellow, like the logo of a Hard Rock Cafe. Back of pin does not state manufacturer. Sold on black and gold backing card with price sticker bearing the 12-digit Universal Product Code for Seattle Core Guitar. Purchased at Hard Rock Cafe Seattle on 7/9/14. Original retail price: $10 USD.</t>
  </si>
  <si>
    <t>Blue|Brown|Gray|Red|Silver|Yellow</t>
  </si>
  <si>
    <t>Core Guitar - pink - 3 string</t>
  </si>
  <si>
    <t>Core Guitar - pink - 3 string.</t>
  </si>
  <si>
    <t>Pink|Purple|Yellow</t>
  </si>
  <si>
    <t>Classic Core Guitar, Dark Blue Glitter.</t>
  </si>
  <si>
    <t>Black|Blue|Gray</t>
  </si>
  <si>
    <t>Classic Core Guitar Series - 3 string - pin White Glitter.</t>
  </si>
  <si>
    <t>Black|Brown|Gray|White</t>
  </si>
  <si>
    <t>Classic Core Guitar Series - 3 string - pin Gold Glitter.</t>
  </si>
  <si>
    <t>Black|Brown|Gold|Gray</t>
  </si>
  <si>
    <t>23.33</t>
  </si>
  <si>
    <t>Purple and black Core Guitar</t>
  </si>
  <si>
    <t>Core Guitar - 3 string - blue.</t>
  </si>
  <si>
    <t xml:space="preserve">Vertical 3 strings red core guitar. Released on 15.09.2014 </t>
  </si>
  <si>
    <t>18.99</t>
  </si>
  <si>
    <t>Core Guitar - 3 String Black</t>
  </si>
  <si>
    <t xml:space="preserve">Vertical 3 strings black core guitar. Released on 15.09.2014  </t>
  </si>
  <si>
    <t>Black|Gray|Yellow</t>
  </si>
  <si>
    <t>27.82</t>
  </si>
  <si>
    <t>Core Guitar - 3 Strings Blue</t>
  </si>
  <si>
    <t xml:space="preserve">Vertical 3 strings blue core guitar. Released on 15.09.2014  </t>
  </si>
  <si>
    <t>Black|Blue|Gray|Yellow</t>
  </si>
  <si>
    <t>Red Vertical Core Guitar *ERROR*</t>
  </si>
  <si>
    <t>Red Vertical Core Guitar.  This Key West Core Guitar has the coloring of the Medellin Core Guitar.  This pin was purchased at the Medellin Café in mid December 2014.</t>
  </si>
  <si>
    <t>Core Guitar - 3 string - red.</t>
  </si>
  <si>
    <t>Core Guitar Series White 3 String pin</t>
  </si>
  <si>
    <t xml:space="preserve">Core Guitar - 3 string - white </t>
  </si>
  <si>
    <t>Red|Silver|White|Yellow</t>
  </si>
  <si>
    <t>20.73</t>
  </si>
  <si>
    <t xml:space="preserve">New Color. Light blue guitar. 3 strings. In the back has a pick security hologram. Cataloged August 2014. </t>
  </si>
  <si>
    <t>Core Guitar Series - ERROR</t>
  </si>
  <si>
    <t>A white Core Guitar that is misprinted with 'Nice' instead of 'Marseille' This pin was sold in Marseille (December 6, 2014) and is the same color as the Marseille Core Guitar (#80291) but it says Nice while Nice Core Guitar color is light blue (#75233). Quantity unknown.</t>
  </si>
  <si>
    <t>Core Guitar, Pink. Second edition, this with only 3 lines in the box.</t>
  </si>
  <si>
    <t>Core City Tee Guitar Series V1 - Purple</t>
  </si>
  <si>
    <t>Vertical purple Gibson ES-335 guitar with 3 strings across the pickups and no scratch plate. HRH logo on body with Palm Springs below</t>
  </si>
  <si>
    <t>Black|Blue|Gray|Purple|Silver|Yellow</t>
  </si>
  <si>
    <t>Core Guitar - 3 string - turquoise.</t>
  </si>
  <si>
    <t>Classic Core Guitar V9</t>
  </si>
  <si>
    <t>Vertical Red Core 3 String Guitar</t>
  </si>
  <si>
    <t>Red|Silver|Yellow</t>
  </si>
  <si>
    <t>Core Guitar Series - 3 String Black pin</t>
  </si>
  <si>
    <t>Core Guitar Series - 3 String Yellow pin</t>
  </si>
  <si>
    <t>Core Guitar Series - 3 String Turquoise  pin</t>
  </si>
  <si>
    <t>Core Guitar Series - 3 String Turquoise pin</t>
  </si>
  <si>
    <t>Purple|Turquoise|Yellow</t>
  </si>
  <si>
    <t>Core Guitar Series - 3 String Hot Pink pin</t>
  </si>
  <si>
    <t>Pink|Yellow</t>
  </si>
  <si>
    <t>Core Guitar - purple</t>
  </si>
  <si>
    <t>Core Guitar - purple glitter - 3 string.</t>
  </si>
  <si>
    <t>Core Guitar - green</t>
  </si>
  <si>
    <t>Core Guitar - green - 3 string.</t>
  </si>
  <si>
    <t>Pin Cr.</t>
  </si>
  <si>
    <t>Core Guitar - pink</t>
  </si>
  <si>
    <t>Core Guitar - white</t>
  </si>
  <si>
    <t>Core Guitar - white - 3 string.</t>
  </si>
  <si>
    <t>Core Guitar - red</t>
  </si>
  <si>
    <t>Core Guitar - red glitter - 3 string.</t>
  </si>
  <si>
    <t>Vertical blue 3 string Core guitar.</t>
  </si>
  <si>
    <t>Blue|Silver|Yellow</t>
  </si>
  <si>
    <t>Core Guitar - 3 string - black.</t>
  </si>
  <si>
    <t>Venice/Venezia</t>
  </si>
  <si>
    <t>glitter dark blue</t>
  </si>
  <si>
    <t>same like 46434, but with pick holo</t>
  </si>
  <si>
    <t>purple</t>
  </si>
  <si>
    <t>Core Guitar Series - Vertical pink Gibson ES-335 guitar - this version has 3 strings and no scratchplate - this is the 3rd colour for this location.</t>
  </si>
  <si>
    <t>Core Guitar - 3 string - Black pin</t>
  </si>
  <si>
    <t>Core Guitar - 3 string - Dark Purple pin</t>
  </si>
  <si>
    <t>Core Guitar - 3 string - dark purple.</t>
  </si>
  <si>
    <t>Core Guitar - 3 string - Red - 2nd edition Pin</t>
  </si>
  <si>
    <t>Core Guitar - 3 string - red - 2nd edition now 3 lines.</t>
  </si>
  <si>
    <t>Core Guitar - 3 string - White pin</t>
  </si>
  <si>
    <t>Core Guitar - 3 string - white.</t>
  </si>
  <si>
    <t>Purple|Silver|White|Yellow</t>
  </si>
  <si>
    <t>Toronto Core Guitar - Error</t>
  </si>
  <si>
    <t>Toronto Core Guitar - wrong color.  This is Baltimore's Pink color, not Toronto's Blue color.  Purchased in Baltimore Rock Shop.</t>
  </si>
  <si>
    <t>Core Guitar - 3 string - light blue.</t>
  </si>
  <si>
    <t>Blue|Purple|Silver|White</t>
  </si>
  <si>
    <t>Core Yellow Guitar - 3 string pin</t>
  </si>
  <si>
    <t>Turqouise and black Core Guitar.</t>
  </si>
  <si>
    <t>Core Guitar - 3 string - purple. Sold at UCW.</t>
  </si>
  <si>
    <t>Core Guitar - 2 string - green. Front is same like #46434, but now with guitar pick hologram.</t>
  </si>
  <si>
    <t>Black|Green|Silver</t>
  </si>
  <si>
    <t>Core Guitar Series Red - 3 String pin</t>
  </si>
  <si>
    <t>Core Guitar Series Black - 3 String pin</t>
  </si>
  <si>
    <t>Vertical 3 string red Core Guitar.</t>
  </si>
  <si>
    <t>same like 57581, but with pick holo, a bit darker</t>
  </si>
  <si>
    <t>double pick hologram</t>
  </si>
  <si>
    <t>Core Guitar Series ERROR</t>
  </si>
  <si>
    <t>Creamy yellow guitar with Hard Rock Cafe logo and city name - Berlin. Same guitar like # 47213, but between the strings is black colour.</t>
  </si>
  <si>
    <t>Black|Cream/Tan|Red|Silver</t>
  </si>
  <si>
    <t>Core Guitar Series  - 3 string Red pin</t>
  </si>
  <si>
    <t>Core Guitar - 3 string - red/black.</t>
  </si>
  <si>
    <t>Classic Core Guitar (re-release)</t>
  </si>
  <si>
    <t>Vertical brown Gibson ES guitar with purple and yellow Hard Rock Hotel &amp; Casino logo. Seminole written over logo, and Hollywood, FL written under logo both in silver. Made in China by Pin USA. Re-release of pin #57581 with same SKU &amp; pin name on back still says 'HRH Classic Core Guitars 09'; but this pin is a bit darker brown, 'Hollywood, FL' font is more in bold, now has the guitar pick hologram instead of the oval hologram, and now on smooth card instead of original version on card with maroon velvet-textured card.</t>
  </si>
  <si>
    <t>Core Guitar Series Pink  - 3 string pin</t>
  </si>
  <si>
    <t>Core Guitar - 3 string - pink.</t>
  </si>
  <si>
    <t>Pink|Red|Silver|Yellow</t>
  </si>
  <si>
    <t>Core Guitar Series Orange - 3 string pin</t>
  </si>
  <si>
    <t>Core Guitar Series Orange - 3 string - orange pin.</t>
  </si>
  <si>
    <t>Orange|Red|Silver|Yellow</t>
  </si>
  <si>
    <t>Core Guitar Series Yellow Dark Blue - 3 String pin</t>
  </si>
  <si>
    <t>Purple|Silver|Turquoise|White|Yellow</t>
  </si>
  <si>
    <t xml:space="preserve">Core Guitar Series 3 String 3LC Guitar Pick Hologram pin         </t>
  </si>
  <si>
    <t xml:space="preserve">Core Guitar Series 3 String 3LC Guitar Pick Hologram pin      </t>
  </si>
  <si>
    <t>Core Guitar Series - Green Black 3 String pin</t>
  </si>
  <si>
    <t>double light blue</t>
  </si>
  <si>
    <t>now with 3</t>
  </si>
  <si>
    <t>Guanacaste</t>
  </si>
  <si>
    <t>Red Vertical Classic Three String Core Guitar.</t>
  </si>
  <si>
    <t>Style</t>
  </si>
  <si>
    <t>Core Guitar Series - 3 string - bright violet - pin</t>
  </si>
  <si>
    <t>Core Guitar - 3 string - bright violet</t>
  </si>
  <si>
    <t>Black|Brown|Gray|Silver|Yellow</t>
  </si>
  <si>
    <t xml:space="preserve">Core Guitar Series - 3 string - Black - pin </t>
  </si>
  <si>
    <t xml:space="preserve">Core Guitar Series - 3 string Black pin with logo in yellow. 'Hard Rock Cafè' in Brown. 'Buenos Aires' in silver.  </t>
  </si>
  <si>
    <t>Core Guitar Series  - 3 string pin</t>
  </si>
  <si>
    <t>Core Guitar Series - 3 string Green - pin</t>
  </si>
  <si>
    <t>Johannesburg</t>
  </si>
  <si>
    <t>Turquoise upright guitar..part of Core guitar series</t>
  </si>
  <si>
    <t>Core Guitar Light Blue</t>
  </si>
  <si>
    <t>Core Guitar Pink</t>
  </si>
  <si>
    <t>Core Guitar - 3 string - purple</t>
  </si>
  <si>
    <t xml:space="preserve">Core Guitar - 3 string - purple. no Manufacturer visible. </t>
  </si>
  <si>
    <t>Black|Brown|Orange|Purple|Silver|Yellow</t>
  </si>
  <si>
    <t>Core Guitar - 3 string - Dark blue</t>
  </si>
  <si>
    <t>Core Guitar - 3 string - dark blue. Made in China, no Manufacturer on back.  Released february 20th 2015</t>
  </si>
  <si>
    <t>Core Guitar Series - 3 string - green - pin</t>
  </si>
  <si>
    <t>Core Guitar - 3 string - green. No Manufacturer visible.</t>
  </si>
  <si>
    <t>Green|Yellow</t>
  </si>
  <si>
    <t>Guitar Pick and Logo</t>
  </si>
  <si>
    <t>Core Guitar Series - 3 string - red - pin</t>
  </si>
  <si>
    <t>Core Guitar - 3 string - red. No Manufacturer visible.</t>
  </si>
  <si>
    <t>Core Guitar - 4 String - Purple</t>
  </si>
  <si>
    <t>PURPLE Core Guitar with 4 Strings and 2 pickups.  Hard Rock CAFE in Turquoise (aqua) across the yellow logo, and Changi Airport, Singapore under the logo.</t>
  </si>
  <si>
    <t>Black|Purple|Turquoise|Yellow</t>
  </si>
  <si>
    <t>Orange Core Guitar/Mistake</t>
  </si>
  <si>
    <t>Orange Core Guitar/Mistake,this pin was sold at Cancun Hotel ,the color its the same than the regular production , but with the name:Singapore</t>
  </si>
  <si>
    <t>Mistake Pin</t>
  </si>
  <si>
    <t>Core Guitar Series Lite Blue - 3 string pin</t>
  </si>
  <si>
    <t>Core Guitar Series - 3 string - light blue pin.</t>
  </si>
  <si>
    <t>Classic Core Guitar version #3</t>
  </si>
  <si>
    <t>Classic Vertical Core guitar in burnt orange colour. No LE, Made in China</t>
  </si>
  <si>
    <t>deleted by someone stupid again</t>
  </si>
  <si>
    <t>?</t>
  </si>
  <si>
    <t>GOLD COAST</t>
  </si>
  <si>
    <t>x</t>
  </si>
  <si>
    <t>red/pink</t>
  </si>
  <si>
    <t>Montego Bay</t>
  </si>
  <si>
    <t>Vientiane</t>
  </si>
  <si>
    <t>red glitter</t>
  </si>
  <si>
    <t>Panama</t>
  </si>
  <si>
    <t>Core Guitar Series - 3 String Red pin</t>
  </si>
  <si>
    <t>Core Guitar Series - 3 String White pin</t>
  </si>
  <si>
    <t>broken strings</t>
  </si>
  <si>
    <t>different design</t>
  </si>
  <si>
    <t>pick-ups black / arm green</t>
  </si>
  <si>
    <t>black scratchplate/but white holes</t>
  </si>
  <si>
    <t>too short</t>
  </si>
  <si>
    <t>????</t>
  </si>
  <si>
    <t>Tbilisi</t>
  </si>
  <si>
    <t>This Guitar is Silver Appearance, 3 string, no scratchplate. Color pink glitter</t>
  </si>
  <si>
    <t>Core Guitar yellow - 3 string</t>
  </si>
  <si>
    <t>Core guitar with yellow colour on it's base. The guitar has 3 string</t>
  </si>
  <si>
    <t>18.98</t>
  </si>
  <si>
    <t>Blue Vertical Classic Three String Core Guitar.</t>
  </si>
  <si>
    <t>Core Guitar - 3 string - green.</t>
  </si>
  <si>
    <t>Black|Blue|White|Yellow</t>
  </si>
  <si>
    <t>Core Guitar - 2 strings</t>
  </si>
  <si>
    <t>Core Guitar - 2 strings - light blue with white scratch plate</t>
  </si>
  <si>
    <t>Core Guitar Series - Vertical red Gibson ES-335 guitar - 3 strings and no scratchplate . It has been suggested that this is the same as #58044, except that the red colour is a little darker, and that to see the difference you need # 58044 to compare. The pinmaster, who has both pins, is not convinced that the difference - if indeed there is any - is sufficiently obvious. The principal distinction of any note is that this pin has the pick-shaped security hologram, whereas the previous version's is oval. 3 lines in the box.</t>
  </si>
  <si>
    <t>Black|Gray|Red</t>
  </si>
  <si>
    <t>Core Guitar - 3 string - white with glitter. Since 2009 the first pin in this Series with the year in the headstock.</t>
  </si>
  <si>
    <t>21.65</t>
  </si>
  <si>
    <t>Core Guitar - 3 string - red/glitter.</t>
  </si>
  <si>
    <t>Black Core Guitar Series Pin</t>
  </si>
  <si>
    <t>Vertical guitar, black body, 3 strings, no scratchplate. Released: November 25th, 2015.</t>
  </si>
  <si>
    <t>19.39</t>
  </si>
  <si>
    <t>Core Guitar blue</t>
  </si>
  <si>
    <t>Core Guitar - yellow</t>
  </si>
  <si>
    <t>Core Guitar - 3 string - yellow. Letters are biggers as in the years before.</t>
  </si>
  <si>
    <t>Core Guitar - 3 string - pink. Letters are biggers as in the years before.</t>
  </si>
  <si>
    <t>Core Guitar w/4 Strings, Brown Gibson ES-330 Archtop, Med.Box</t>
  </si>
  <si>
    <t>Similar to # 32201 &amp; # 38839, Brown Gibson ES-330 Archtop, Medium  Impressed Box 14mm x 6mm, The layout of the back differs from the others. Researched &amp; Added 7 Feb 2016.</t>
  </si>
  <si>
    <t>Symbolic - Other|Music - Guitar||Core Guitar</t>
  </si>
  <si>
    <t>Green Guitar, Core Guitar Series 2015</t>
  </si>
  <si>
    <t>Light Yellow Vertical Core Guitar *ERROR*</t>
  </si>
  <si>
    <t>Light Yellow Vertical Core Guitar. This Malta Core Guitar has the coloring of the Medellin Core Guitar. This pin was purchased at the Medellin Café in mid March 2016.</t>
  </si>
  <si>
    <t>Black|Brown|Gray|Orange|Silver|Yellow</t>
  </si>
  <si>
    <t>Core Guitar - Dark Purple error pin</t>
  </si>
  <si>
    <t>A dark purple Gibson core guitar with three strings and no scratchplate. Both the body and headstock are dark purple. The neck is dark brown. The likelihood is that this pin would have been sold inadvertently at another cafe whose core guitar is in these colours. The security hologram is in the shape of a guitar pick. Interestingly, the lettering on the back says 'Pin US' as opposed to Pin USA.</t>
  </si>
  <si>
    <t>Brown|Purple</t>
  </si>
  <si>
    <t>Light yellow core guitar</t>
  </si>
  <si>
    <t>Black|Brown|Gray|Silver|White|Yellow</t>
  </si>
  <si>
    <t>Core Guitar - 3 string - blue. Strings are interupted at the upper pick-up.</t>
  </si>
  <si>
    <t>Core Guitar Series -3 Strings -Dark Pink</t>
  </si>
  <si>
    <t xml:space="preserve">Vertical dark pink guitar, part of the Core Guitar Series, with 3 strings. Back: Boxed 3 lines (10x6mm) No manufactured show, Pattern of logos, G.Pick Hologram (Irreverent). </t>
  </si>
  <si>
    <t>Core Guitar - Error</t>
  </si>
  <si>
    <t>ERROR - Core Guitar - 3 string - this pin was bought in Moscow and has the Moscow red color.</t>
  </si>
  <si>
    <t>Classic Core Guitar - Green</t>
  </si>
  <si>
    <t>2016 version of the 3-string Classic Core Guitar in green sparkle paint and black neck on a sliver base with Northfield Park written below the cafe logo</t>
  </si>
  <si>
    <t>Green Sparkle Guitar</t>
  </si>
  <si>
    <t>Core Guitar - 3 string.</t>
  </si>
  <si>
    <t>Classic Core Guitar, blue 3 string, same as (#66556) Second edition, this with only 3 lines in the box.</t>
  </si>
  <si>
    <t>Core Guitar Green and black with Hard Rock Café Logo.</t>
  </si>
  <si>
    <t>Black|Green</t>
  </si>
  <si>
    <t>Core Guitar Purple Glitter with Hard Rock Café Logo.</t>
  </si>
  <si>
    <t>Gold|Purple|Yellow</t>
  </si>
  <si>
    <t>Core Guitar Series 2016 - Vertical green Gibson ES-335 guitar - this version has 3 strings and no scratchplate.</t>
  </si>
  <si>
    <t>Brown|Green|Red|Yellow</t>
  </si>
  <si>
    <t>Core Guitar - 3 string - Green Glitter pin</t>
  </si>
  <si>
    <t>Core Guitar - 3 string - green glitter.</t>
  </si>
  <si>
    <t>Core Guitar - Mid blue</t>
  </si>
  <si>
    <t>Classic Gibson Core Guitar in mid blue. Similar to pin #75753 but in a noticeably lighter shade of blue - and with only 3 lines of text in the box on the rear, rather than 4.</t>
  </si>
  <si>
    <t>Core Guitar - 3 string - Red Glitter pin</t>
  </si>
  <si>
    <t>Core Guitar - 3 string - red glitter.</t>
  </si>
  <si>
    <t>Core Guitar - mid (greenish) yellow</t>
  </si>
  <si>
    <t>Classic Gibson acoustic Core Guitar in mid yellow (with a slightly greenish tint). Similar to other core guitar pins #68728 (but much lighter in colour) and #68927 (but much darker in colour) - and having only 3 lines of text in the box on the rear, rather than the 4 lines on the earlier pins</t>
  </si>
  <si>
    <t>Core Guitar - 3 string - Pink</t>
  </si>
  <si>
    <t>Core Guitar - 3 string - Pink. no Manufacturer on back. Released september 14th 2015</t>
  </si>
  <si>
    <t>Gray|Pink|Red|Yellow</t>
  </si>
  <si>
    <t>Pink Guitar</t>
  </si>
  <si>
    <t xml:space="preserve">Core Guitar - 3 string - pink </t>
  </si>
  <si>
    <t>3 string Green glitter Core guitar GOLD COAST name</t>
  </si>
  <si>
    <t>Vertical green glitter Gibson 3 string guitar with logo on the body and 'Gold Coast' as the location. Made in China, no LE given</t>
  </si>
  <si>
    <t>22.94</t>
  </si>
  <si>
    <t>Upright red Gibson ES guitar. It has 3 strings &amp; no pickguard. The reverse has 2 tacks &amp; a guitar pick shaped hologram blob. Went on sale in June 2016.</t>
  </si>
  <si>
    <t>LE 500 at rear &amp; Print Type 5 lines</t>
  </si>
  <si>
    <t>broken strings + Print type is 2 lines (2 x 2)</t>
  </si>
  <si>
    <t>LE 100 at rear + year on it</t>
  </si>
  <si>
    <t>black 2. version</t>
  </si>
  <si>
    <t>green</t>
  </si>
  <si>
    <t>white matt</t>
  </si>
  <si>
    <t>green glitter</t>
  </si>
  <si>
    <t>Baku</t>
  </si>
  <si>
    <t>marble blue</t>
  </si>
  <si>
    <t>pink glitter</t>
  </si>
  <si>
    <t>brown</t>
  </si>
  <si>
    <t>dark green</t>
  </si>
  <si>
    <t>pink</t>
  </si>
  <si>
    <t>p</t>
  </si>
  <si>
    <t>Hangzhou</t>
  </si>
  <si>
    <t>now as 91746</t>
  </si>
  <si>
    <t>wrong merge</t>
  </si>
  <si>
    <t xml:space="preserve">white </t>
  </si>
  <si>
    <t>was 75392</t>
  </si>
  <si>
    <t>light blue</t>
  </si>
  <si>
    <t>marble red</t>
  </si>
  <si>
    <t>error color</t>
  </si>
  <si>
    <t>turquoise</t>
  </si>
  <si>
    <t>?????</t>
  </si>
  <si>
    <t>??????</t>
  </si>
</sst>
</file>

<file path=xl/styles.xml><?xml version="1.0" encoding="utf-8"?>
<styleSheet xmlns="http://schemas.openxmlformats.org/spreadsheetml/2006/main">
  <numFmts count="1">
    <numFmt numFmtId="164" formatCode="00"/>
  </numFmts>
  <fonts count="26">
    <font>
      <sz val="10"/>
      <name val="Arial"/>
    </font>
    <font>
      <sz val="11"/>
      <color theme="1"/>
      <name val="Calibri"/>
      <family val="2"/>
      <scheme val="minor"/>
    </font>
    <font>
      <sz val="10"/>
      <name val="Arial"/>
      <family val="2"/>
    </font>
    <font>
      <u/>
      <sz val="10"/>
      <color indexed="12"/>
      <name val="Arial"/>
      <family val="2"/>
    </font>
    <font>
      <sz val="8"/>
      <name val="Arial"/>
      <family val="2"/>
    </font>
    <font>
      <sz val="10"/>
      <name val="Arial"/>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0"/>
      <color theme="1"/>
      <name val="Arial"/>
      <family val="2"/>
    </font>
    <font>
      <b/>
      <strike/>
      <sz val="10"/>
      <name val="Arial"/>
      <family val="2"/>
    </font>
    <font>
      <strike/>
      <sz val="10"/>
      <name val="Arial"/>
      <family val="2"/>
    </font>
  </fonts>
  <fills count="47">
    <fill>
      <patternFill patternType="none"/>
    </fill>
    <fill>
      <patternFill patternType="gray125"/>
    </fill>
    <fill>
      <patternFill patternType="solid">
        <fgColor indexed="40"/>
        <bgColor indexed="64"/>
      </patternFill>
    </fill>
    <fill>
      <patternFill patternType="solid">
        <fgColor indexed="13"/>
        <bgColor indexed="64"/>
      </patternFill>
    </fill>
    <fill>
      <patternFill patternType="solid">
        <fgColor indexed="14"/>
        <bgColor indexed="64"/>
      </patternFill>
    </fill>
    <fill>
      <patternFill patternType="solid">
        <fgColor indexed="49"/>
        <bgColor indexed="64"/>
      </patternFill>
    </fill>
    <fill>
      <patternFill patternType="solid">
        <fgColor indexed="17"/>
        <bgColor indexed="64"/>
      </patternFill>
    </fill>
    <fill>
      <patternFill patternType="solid">
        <fgColor indexed="10"/>
        <bgColor indexed="64"/>
      </patternFill>
    </fill>
    <fill>
      <patternFill patternType="solid">
        <fgColor indexed="53"/>
        <bgColor indexed="64"/>
      </patternFill>
    </fill>
    <fill>
      <patternFill patternType="solid">
        <fgColor indexed="12"/>
        <bgColor indexed="64"/>
      </patternFill>
    </fill>
    <fill>
      <patternFill patternType="solid">
        <fgColor indexed="22"/>
        <bgColor indexed="64"/>
      </patternFill>
    </fill>
    <fill>
      <patternFill patternType="solid">
        <fgColor indexed="2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FFFF00"/>
        <bgColor indexed="64"/>
      </patternFill>
    </fill>
    <fill>
      <patternFill patternType="solid">
        <fgColor rgb="FFFF0000"/>
        <bgColor indexed="64"/>
      </patternFill>
    </fill>
    <fill>
      <patternFill patternType="solid">
        <fgColor rgb="FF00CCFF"/>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8" fillId="36" borderId="3" applyNumberFormat="0" applyAlignment="0" applyProtection="0"/>
    <xf numFmtId="0" fontId="9" fillId="36" borderId="4" applyNumberFormat="0" applyAlignment="0" applyProtection="0"/>
    <xf numFmtId="0" fontId="10" fillId="37" borderId="4" applyNumberFormat="0" applyAlignment="0" applyProtection="0"/>
    <xf numFmtId="0" fontId="11" fillId="0" borderId="5" applyNumberFormat="0" applyFill="0" applyAlignment="0" applyProtection="0"/>
    <xf numFmtId="0" fontId="12" fillId="0" borderId="0" applyNumberFormat="0" applyFill="0" applyBorder="0" applyAlignment="0" applyProtection="0"/>
    <xf numFmtId="0" fontId="13" fillId="38" borderId="0" applyNumberFormat="0" applyBorder="0" applyAlignment="0" applyProtection="0"/>
    <xf numFmtId="0" fontId="3" fillId="0" borderId="0" applyNumberFormat="0" applyFill="0" applyBorder="0" applyAlignment="0" applyProtection="0">
      <alignment vertical="top"/>
      <protection locked="0"/>
    </xf>
    <xf numFmtId="0" fontId="14" fillId="39" borderId="0" applyNumberFormat="0" applyBorder="0" applyAlignment="0" applyProtection="0"/>
    <xf numFmtId="0" fontId="6" fillId="40" borderId="6" applyNumberFormat="0" applyFont="0" applyAlignment="0" applyProtection="0"/>
    <xf numFmtId="0" fontId="15" fillId="41" borderId="0" applyNumberFormat="0" applyBorder="0" applyAlignment="0" applyProtection="0"/>
    <xf numFmtId="0" fontId="6" fillId="0" borderId="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0" fontId="22" fillId="42" borderId="11" applyNumberFormat="0" applyAlignment="0" applyProtection="0"/>
    <xf numFmtId="0" fontId="1" fillId="0" borderId="0"/>
    <xf numFmtId="0" fontId="1" fillId="40" borderId="6" applyNumberFormat="0" applyFont="0" applyAlignment="0" applyProtection="0"/>
    <xf numFmtId="0" fontId="1" fillId="12" borderId="0" applyNumberFormat="0" applyBorder="0" applyAlignment="0" applyProtection="0"/>
    <xf numFmtId="0" fontId="1" fillId="18" borderId="0" applyNumberFormat="0" applyBorder="0" applyAlignment="0" applyProtection="0"/>
    <xf numFmtId="0" fontId="1" fillId="13"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20" borderId="0" applyNumberFormat="0" applyBorder="0" applyAlignment="0" applyProtection="0"/>
    <xf numFmtId="0" fontId="1" fillId="15" borderId="0" applyNumberFormat="0" applyBorder="0" applyAlignment="0" applyProtection="0"/>
    <xf numFmtId="0" fontId="1" fillId="21" borderId="0" applyNumberFormat="0" applyBorder="0" applyAlignment="0" applyProtection="0"/>
    <xf numFmtId="0" fontId="1" fillId="16"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1" fillId="23" borderId="0" applyNumberFormat="0" applyBorder="0" applyAlignment="0" applyProtection="0"/>
  </cellStyleXfs>
  <cellXfs count="164">
    <xf numFmtId="0" fontId="0" fillId="0" borderId="0" xfId="0"/>
    <xf numFmtId="164" fontId="0" fillId="0" borderId="1" xfId="0" applyNumberFormat="1" applyBorder="1"/>
    <xf numFmtId="0" fontId="0" fillId="0" borderId="1" xfId="0" applyBorder="1"/>
    <xf numFmtId="164" fontId="0" fillId="2" borderId="1" xfId="0" applyNumberFormat="1" applyFill="1" applyBorder="1"/>
    <xf numFmtId="0" fontId="0" fillId="2" borderId="1" xfId="0" applyFill="1" applyBorder="1"/>
    <xf numFmtId="164" fontId="0" fillId="3" borderId="1" xfId="0" applyNumberFormat="1" applyFill="1" applyBorder="1"/>
    <xf numFmtId="0" fontId="0" fillId="3" borderId="1" xfId="0" applyFill="1" applyBorder="1"/>
    <xf numFmtId="164" fontId="0" fillId="4" borderId="1" xfId="0" applyNumberFormat="1" applyFill="1" applyBorder="1"/>
    <xf numFmtId="0" fontId="0" fillId="4" borderId="1" xfId="0" applyFill="1" applyBorder="1"/>
    <xf numFmtId="0" fontId="0" fillId="3" borderId="0" xfId="0" applyFill="1"/>
    <xf numFmtId="0" fontId="0" fillId="0" borderId="0" xfId="0" applyFill="1"/>
    <xf numFmtId="164" fontId="0" fillId="5" borderId="1" xfId="0" applyNumberFormat="1" applyFill="1" applyBorder="1"/>
    <xf numFmtId="0" fontId="0" fillId="4" borderId="0" xfId="0" applyFill="1"/>
    <xf numFmtId="0" fontId="0" fillId="5" borderId="0" xfId="0" applyFill="1"/>
    <xf numFmtId="0" fontId="0" fillId="6" borderId="1" xfId="0" applyFill="1" applyBorder="1"/>
    <xf numFmtId="0" fontId="0" fillId="7" borderId="1" xfId="0" applyFill="1" applyBorder="1"/>
    <xf numFmtId="0" fontId="0" fillId="0" borderId="1" xfId="0" applyFill="1" applyBorder="1"/>
    <xf numFmtId="0" fontId="2" fillId="0" borderId="0" xfId="0" applyFont="1" applyFill="1"/>
    <xf numFmtId="0" fontId="0" fillId="2" borderId="0" xfId="0" applyFill="1"/>
    <xf numFmtId="164" fontId="0" fillId="0" borderId="0" xfId="0" applyNumberFormat="1"/>
    <xf numFmtId="0" fontId="2" fillId="0" borderId="1" xfId="0" applyFont="1" applyFill="1" applyBorder="1"/>
    <xf numFmtId="0" fontId="2" fillId="4" borderId="1" xfId="0" applyFont="1" applyFill="1" applyBorder="1"/>
    <xf numFmtId="0" fontId="0" fillId="0" borderId="0" xfId="0" applyFill="1" applyBorder="1"/>
    <xf numFmtId="0" fontId="0" fillId="7" borderId="0" xfId="0" applyFill="1"/>
    <xf numFmtId="0" fontId="0" fillId="0" borderId="0" xfId="0" applyAlignment="1">
      <alignment horizontal="right"/>
    </xf>
    <xf numFmtId="0" fontId="0" fillId="6" borderId="0" xfId="0" applyFill="1"/>
    <xf numFmtId="0" fontId="0" fillId="0" borderId="0" xfId="0" applyAlignment="1">
      <alignment horizontal="left"/>
    </xf>
    <xf numFmtId="0" fontId="0" fillId="0" borderId="0" xfId="0" quotePrefix="1" applyAlignment="1">
      <alignment horizontal="right"/>
    </xf>
    <xf numFmtId="16" fontId="0" fillId="0" borderId="0" xfId="0" quotePrefix="1" applyNumberFormat="1" applyAlignment="1">
      <alignment horizontal="right"/>
    </xf>
    <xf numFmtId="0" fontId="0" fillId="8" borderId="0" xfId="0" applyFill="1"/>
    <xf numFmtId="0" fontId="2" fillId="6" borderId="1" xfId="0" applyFont="1" applyFill="1" applyBorder="1"/>
    <xf numFmtId="0" fontId="0" fillId="0" borderId="2" xfId="0" applyBorder="1"/>
    <xf numFmtId="164" fontId="0" fillId="9" borderId="1" xfId="0" applyNumberFormat="1" applyFill="1" applyBorder="1"/>
    <xf numFmtId="0" fontId="0" fillId="9" borderId="0" xfId="0" applyFill="1"/>
    <xf numFmtId="0" fontId="0" fillId="9" borderId="1" xfId="0" applyFill="1" applyBorder="1"/>
    <xf numFmtId="0" fontId="3" fillId="0" borderId="0" xfId="31" applyAlignment="1" applyProtection="1"/>
    <xf numFmtId="0" fontId="0" fillId="10" borderId="1" xfId="0" applyFill="1" applyBorder="1"/>
    <xf numFmtId="164" fontId="2" fillId="2" borderId="1" xfId="0" applyNumberFormat="1" applyFont="1" applyFill="1" applyBorder="1"/>
    <xf numFmtId="0" fontId="2" fillId="2" borderId="1" xfId="0" applyFont="1" applyFill="1" applyBorder="1"/>
    <xf numFmtId="16" fontId="0" fillId="0" borderId="0" xfId="0" applyNumberFormat="1"/>
    <xf numFmtId="0" fontId="4" fillId="11" borderId="1" xfId="0" applyFont="1" applyFill="1" applyBorder="1"/>
    <xf numFmtId="0" fontId="0" fillId="11" borderId="1" xfId="0" applyFill="1" applyBorder="1"/>
    <xf numFmtId="0" fontId="23" fillId="0" borderId="0" xfId="0" applyFont="1"/>
    <xf numFmtId="0" fontId="0" fillId="43" borderId="1" xfId="0" applyFill="1" applyBorder="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6" fillId="0" borderId="0" xfId="35"/>
    <xf numFmtId="0" fontId="23" fillId="0" borderId="0" xfId="35" applyFont="1"/>
    <xf numFmtId="0" fontId="0" fillId="44" borderId="1" xfId="0" applyFill="1" applyBorder="1"/>
    <xf numFmtId="0" fontId="5" fillId="4" borderId="1" xfId="0" applyFont="1" applyFill="1" applyBorder="1"/>
    <xf numFmtId="0" fontId="0" fillId="45" borderId="1" xfId="0" applyFill="1" applyBorder="1"/>
    <xf numFmtId="164" fontId="0" fillId="45" borderId="1" xfId="0" applyNumberFormat="1" applyFill="1" applyBorder="1"/>
    <xf numFmtId="164" fontId="0" fillId="43" borderId="1" xfId="0" applyNumberFormat="1" applyFill="1" applyBorder="1"/>
    <xf numFmtId="16" fontId="23" fillId="0" borderId="0" xfId="0" applyNumberFormat="1" applyFont="1"/>
    <xf numFmtId="0" fontId="23" fillId="44" borderId="0" xfId="0" applyFont="1" applyFill="1"/>
    <xf numFmtId="164" fontId="0" fillId="46" borderId="1" xfId="0" applyNumberFormat="1" applyFill="1" applyBorder="1"/>
    <xf numFmtId="0" fontId="0" fillId="46" borderId="1" xfId="0" applyFill="1" applyBorder="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1" fillId="0" borderId="0" xfId="44"/>
    <xf numFmtId="0" fontId="23" fillId="0" borderId="0" xfId="44" applyFont="1"/>
    <xf numFmtId="0" fontId="23" fillId="44" borderId="0" xfId="44" applyFont="1" applyFill="1"/>
    <xf numFmtId="0" fontId="0" fillId="44" borderId="0" xfId="0" applyFill="1"/>
    <xf numFmtId="0" fontId="24" fillId="46" borderId="1" xfId="0" applyFont="1" applyFill="1" applyBorder="1"/>
    <xf numFmtId="0" fontId="25" fillId="4" borderId="1" xfId="0" applyFont="1" applyFill="1" applyBorder="1"/>
    <xf numFmtId="0" fontId="2" fillId="44" borderId="0" xfId="0" applyFont="1" applyFill="1"/>
  </cellXfs>
  <cellStyles count="58">
    <cellStyle name="20% - Akzent1" xfId="1" builtinId="30" customBuiltin="1"/>
    <cellStyle name="20% - Akzent1 2" xfId="46"/>
    <cellStyle name="20% - Akzent2" xfId="2" builtinId="34" customBuiltin="1"/>
    <cellStyle name="20% - Akzent2 2" xfId="48"/>
    <cellStyle name="20% - Akzent3" xfId="3" builtinId="38" customBuiltin="1"/>
    <cellStyle name="20% - Akzent3 2" xfId="50"/>
    <cellStyle name="20% - Akzent4" xfId="4" builtinId="42" customBuiltin="1"/>
    <cellStyle name="20% - Akzent4 2" xfId="52"/>
    <cellStyle name="20% - Akzent5" xfId="5" builtinId="46" customBuiltin="1"/>
    <cellStyle name="20% - Akzent5 2" xfId="54"/>
    <cellStyle name="20% - Akzent6" xfId="6" builtinId="50" customBuiltin="1"/>
    <cellStyle name="20% - Akzent6 2" xfId="56"/>
    <cellStyle name="40% - Akzent1" xfId="7" builtinId="31" customBuiltin="1"/>
    <cellStyle name="40% - Akzent1 2" xfId="47"/>
    <cellStyle name="40% - Akzent2" xfId="8" builtinId="35" customBuiltin="1"/>
    <cellStyle name="40% - Akzent2 2" xfId="49"/>
    <cellStyle name="40% - Akzent3" xfId="9" builtinId="39" customBuiltin="1"/>
    <cellStyle name="40% - Akzent3 2" xfId="51"/>
    <cellStyle name="40% - Akzent4" xfId="10" builtinId="43" customBuiltin="1"/>
    <cellStyle name="40% - Akzent4 2" xfId="53"/>
    <cellStyle name="40% - Akzent5" xfId="11" builtinId="47" customBuiltin="1"/>
    <cellStyle name="40% - Akzent5 2" xfId="55"/>
    <cellStyle name="40% - Akzent6" xfId="12" builtinId="51" customBuiltin="1"/>
    <cellStyle name="40% - Akzent6 2" xfId="57"/>
    <cellStyle name="60% - Akzent1" xfId="13" builtinId="32" customBuiltin="1"/>
    <cellStyle name="60% - Akzent2" xfId="14" builtinId="36" customBuiltin="1"/>
    <cellStyle name="60% - Akzent3" xfId="15" builtinId="40" customBuiltin="1"/>
    <cellStyle name="60% - Akzent4" xfId="16" builtinId="44" customBuiltin="1"/>
    <cellStyle name="60% - Akzent5" xfId="17" builtinId="48" customBuiltin="1"/>
    <cellStyle name="60%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Hyperlink" xfId="31" builtinId="8"/>
    <cellStyle name="Neutral" xfId="32" builtinId="28" customBuiltin="1"/>
    <cellStyle name="Notiz 2" xfId="33"/>
    <cellStyle name="Notiz 3" xfId="45"/>
    <cellStyle name="Schlecht" xfId="34" builtinId="27" customBuiltin="1"/>
    <cellStyle name="Standard" xfId="0" builtinId="0"/>
    <cellStyle name="Standard 2" xfId="35"/>
    <cellStyle name="Standard 3" xfId="44"/>
    <cellStyle name="Überschrift" xfId="36" builtinId="15" customBuiltin="1"/>
    <cellStyle name="Überschrift 1" xfId="37" builtinId="16" customBuiltin="1"/>
    <cellStyle name="Überschrift 2" xfId="38" builtinId="17" customBuiltin="1"/>
    <cellStyle name="Überschrift 3" xfId="39" builtinId="18" customBuiltin="1"/>
    <cellStyle name="Überschrift 4" xfId="40" builtinId="19" customBuiltin="1"/>
    <cellStyle name="Verknüpfte Zelle" xfId="41" builtinId="24" customBuiltin="1"/>
    <cellStyle name="Warnender Text" xfId="42" builtinId="11" customBuiltin="1"/>
    <cellStyle name="Zelle überprüfen" xfId="43"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BE700"/>
  <sheetViews>
    <sheetView tabSelected="1" zoomScaleNormal="100" workbookViewId="0">
      <selection activeCell="A701" sqref="A701"/>
    </sheetView>
  </sheetViews>
  <sheetFormatPr baseColWidth="10" defaultRowHeight="12.75" customHeight="1"/>
  <cols>
    <col min="1" max="1" width="3.28515625" customWidth="1"/>
    <col min="2" max="2" width="1.7109375" customWidth="1"/>
    <col min="3" max="3" width="4" customWidth="1"/>
    <col min="4" max="4" width="10.140625" bestFit="1" customWidth="1"/>
    <col min="5" max="5" width="26.5703125" bestFit="1" customWidth="1"/>
    <col min="6" max="6" width="6.28515625" customWidth="1"/>
    <col min="7" max="7" width="6.28515625" style="10" customWidth="1"/>
    <col min="8" max="8" width="12.5703125" bestFit="1" customWidth="1"/>
    <col min="9" max="9" width="5" bestFit="1" customWidth="1"/>
    <col min="10" max="11" width="5" customWidth="1"/>
    <col min="12" max="12" width="7.7109375" customWidth="1"/>
    <col min="13" max="13" width="7" bestFit="1" customWidth="1"/>
    <col min="14" max="14" width="61.42578125" bestFit="1" customWidth="1"/>
    <col min="15" max="15" width="50.7109375" customWidth="1"/>
    <col min="16" max="16" width="26.5703125" bestFit="1" customWidth="1"/>
    <col min="17" max="17" width="41" bestFit="1" customWidth="1"/>
    <col min="18" max="18" width="17.42578125" bestFit="1" customWidth="1"/>
    <col min="19" max="19" width="42.5703125" bestFit="1" customWidth="1"/>
    <col min="20" max="20" width="28.28515625" bestFit="1" customWidth="1"/>
    <col min="21" max="21" width="11.7109375" bestFit="1" customWidth="1"/>
    <col min="22" max="22" width="23" bestFit="1" customWidth="1"/>
    <col min="23" max="23" width="5.5703125" bestFit="1" customWidth="1"/>
    <col min="24" max="24" width="16.42578125" bestFit="1" customWidth="1"/>
    <col min="25" max="25" width="27" bestFit="1" customWidth="1"/>
    <col min="26" max="26" width="7" bestFit="1" customWidth="1"/>
    <col min="27" max="27" width="10.140625" bestFit="1" customWidth="1"/>
    <col min="28" max="28" width="9.42578125" bestFit="1" customWidth="1"/>
    <col min="29" max="29" width="12.5703125" bestFit="1" customWidth="1"/>
    <col min="30" max="30" width="17.28515625" bestFit="1" customWidth="1"/>
    <col min="31" max="31" width="5" bestFit="1" customWidth="1"/>
    <col min="32" max="32" width="6.42578125" bestFit="1" customWidth="1"/>
    <col min="33" max="33" width="5.85546875" bestFit="1" customWidth="1"/>
    <col min="34" max="34" width="24.5703125" bestFit="1" customWidth="1"/>
  </cols>
  <sheetData>
    <row r="1" spans="1:57" ht="12.75" customHeight="1">
      <c r="A1" t="s">
        <v>1345</v>
      </c>
      <c r="B1" t="s">
        <v>500</v>
      </c>
      <c r="C1" t="s">
        <v>501</v>
      </c>
      <c r="D1" s="2" t="s">
        <v>330</v>
      </c>
      <c r="E1" s="2" t="s">
        <v>319</v>
      </c>
      <c r="F1" s="2" t="s">
        <v>948</v>
      </c>
      <c r="G1" s="20" t="s">
        <v>1463</v>
      </c>
      <c r="H1" s="2" t="s">
        <v>332</v>
      </c>
      <c r="I1" s="2" t="s">
        <v>334</v>
      </c>
      <c r="J1" s="2" t="s">
        <v>611</v>
      </c>
      <c r="K1" s="2" t="s">
        <v>613</v>
      </c>
      <c r="L1" s="2" t="s">
        <v>616</v>
      </c>
      <c r="M1" s="2" t="s">
        <v>313</v>
      </c>
      <c r="N1" t="s">
        <v>317</v>
      </c>
      <c r="O1" t="s">
        <v>318</v>
      </c>
      <c r="P1" t="s">
        <v>319</v>
      </c>
      <c r="Q1" t="s">
        <v>320</v>
      </c>
      <c r="R1" t="s">
        <v>321</v>
      </c>
      <c r="S1" t="s">
        <v>322</v>
      </c>
      <c r="T1" t="s">
        <v>323</v>
      </c>
      <c r="U1" t="s">
        <v>324</v>
      </c>
      <c r="V1" t="s">
        <v>325</v>
      </c>
      <c r="W1" t="s">
        <v>326</v>
      </c>
      <c r="X1" t="s">
        <v>327</v>
      </c>
      <c r="Y1" t="s">
        <v>328</v>
      </c>
      <c r="Z1" t="s">
        <v>329</v>
      </c>
      <c r="AA1" t="s">
        <v>330</v>
      </c>
      <c r="AB1" t="s">
        <v>331</v>
      </c>
      <c r="AC1" t="s">
        <v>332</v>
      </c>
      <c r="AD1" t="s">
        <v>333</v>
      </c>
      <c r="AE1" t="s">
        <v>334</v>
      </c>
      <c r="AF1" t="s">
        <v>335</v>
      </c>
      <c r="AG1" t="s">
        <v>336</v>
      </c>
      <c r="AH1" t="s">
        <v>337</v>
      </c>
    </row>
    <row r="2" spans="1:57" ht="12.75" hidden="1" customHeight="1">
      <c r="C2" s="1"/>
      <c r="D2" s="2"/>
      <c r="E2" s="2"/>
      <c r="F2" s="2"/>
      <c r="G2" s="16"/>
      <c r="H2" s="2"/>
      <c r="I2" s="2"/>
      <c r="J2" s="2"/>
      <c r="K2" s="2"/>
      <c r="L2" s="2"/>
      <c r="M2" s="2"/>
    </row>
    <row r="3" spans="1:57" ht="12.75" hidden="1" customHeight="1">
      <c r="A3" s="35" t="str">
        <f>HYPERLINK(B3,E3)</f>
        <v>Acapulco</v>
      </c>
      <c r="B3" t="str">
        <f t="shared" ref="B3:B131" si="0">CONCATENATE($B$1,M3,$C$1)</f>
        <v>https://pinclub.hardrock.com/Catalog/133817.aspx</v>
      </c>
      <c r="C3" s="7">
        <v>1</v>
      </c>
      <c r="D3" s="8">
        <v>59420</v>
      </c>
      <c r="E3" s="8" t="s">
        <v>82</v>
      </c>
      <c r="F3" s="15"/>
      <c r="G3" s="16">
        <v>9</v>
      </c>
      <c r="H3" s="8"/>
      <c r="I3" s="8">
        <v>2011</v>
      </c>
      <c r="J3" s="8">
        <v>4</v>
      </c>
      <c r="K3" s="8" t="s">
        <v>614</v>
      </c>
      <c r="L3" s="8" t="s">
        <v>618</v>
      </c>
      <c r="M3" s="8">
        <v>133817</v>
      </c>
      <c r="N3" t="s">
        <v>51</v>
      </c>
      <c r="O3" t="s">
        <v>52</v>
      </c>
      <c r="P3" t="s">
        <v>82</v>
      </c>
      <c r="Q3" t="s">
        <v>1065</v>
      </c>
      <c r="R3" t="s">
        <v>342</v>
      </c>
      <c r="S3" t="s">
        <v>351</v>
      </c>
      <c r="T3" t="s">
        <v>369</v>
      </c>
      <c r="U3" t="s">
        <v>344</v>
      </c>
      <c r="V3" t="s">
        <v>345</v>
      </c>
      <c r="X3" t="s">
        <v>346</v>
      </c>
      <c r="Z3" t="s">
        <v>348</v>
      </c>
      <c r="AA3">
        <v>59420</v>
      </c>
      <c r="AB3" t="s">
        <v>349</v>
      </c>
      <c r="AE3">
        <v>2011</v>
      </c>
      <c r="AF3">
        <v>1</v>
      </c>
    </row>
    <row r="4" spans="1:57" ht="12.75" hidden="1" customHeight="1">
      <c r="A4" s="35" t="str">
        <f t="shared" ref="A4:A132" si="1">HYPERLINK(B4,E4)</f>
        <v>Acapulco</v>
      </c>
      <c r="B4" t="str">
        <f t="shared" si="0"/>
        <v>https://pinclub.hardrock.com/Catalog/133444.aspx</v>
      </c>
      <c r="C4" s="7">
        <f t="shared" ref="C4:C76" si="2">C3+1</f>
        <v>2</v>
      </c>
      <c r="D4" s="8">
        <v>59059</v>
      </c>
      <c r="E4" s="8" t="s">
        <v>82</v>
      </c>
      <c r="F4" s="14">
        <v>1</v>
      </c>
      <c r="G4" s="16">
        <v>9</v>
      </c>
      <c r="H4" s="8"/>
      <c r="I4" s="8">
        <v>2011</v>
      </c>
      <c r="J4" s="8">
        <v>4</v>
      </c>
      <c r="K4" s="8" t="s">
        <v>614</v>
      </c>
      <c r="L4" s="8" t="s">
        <v>672</v>
      </c>
      <c r="M4" s="8">
        <v>133444</v>
      </c>
      <c r="N4" t="s">
        <v>185</v>
      </c>
      <c r="O4" t="s">
        <v>742</v>
      </c>
      <c r="P4" t="s">
        <v>82</v>
      </c>
      <c r="Q4" t="s">
        <v>743</v>
      </c>
      <c r="R4" t="s">
        <v>342</v>
      </c>
      <c r="S4" t="s">
        <v>351</v>
      </c>
      <c r="T4" t="s">
        <v>369</v>
      </c>
      <c r="U4" t="s">
        <v>344</v>
      </c>
      <c r="V4" t="s">
        <v>345</v>
      </c>
      <c r="X4" t="s">
        <v>346</v>
      </c>
      <c r="Y4" t="s">
        <v>353</v>
      </c>
      <c r="Z4" t="s">
        <v>348</v>
      </c>
      <c r="AA4">
        <v>59059</v>
      </c>
      <c r="AB4" t="s">
        <v>349</v>
      </c>
      <c r="AE4">
        <v>2011</v>
      </c>
      <c r="AF4">
        <v>1</v>
      </c>
    </row>
    <row r="5" spans="1:57" ht="12.75" hidden="1" customHeight="1">
      <c r="A5" s="35" t="str">
        <f t="shared" si="1"/>
        <v>Amsterdam</v>
      </c>
      <c r="B5" t="str">
        <f t="shared" si="0"/>
        <v>https://pinclub.hardrock.com/Catalog/101274.aspx</v>
      </c>
      <c r="C5" s="3">
        <f t="shared" si="2"/>
        <v>3</v>
      </c>
      <c r="D5" s="4">
        <v>32183</v>
      </c>
      <c r="E5" s="4" t="s">
        <v>340</v>
      </c>
      <c r="F5" s="14">
        <v>1</v>
      </c>
      <c r="G5" s="16">
        <v>6</v>
      </c>
      <c r="H5" s="4"/>
      <c r="I5" s="4">
        <v>2006</v>
      </c>
      <c r="J5" s="4">
        <v>4</v>
      </c>
      <c r="K5" s="4" t="s">
        <v>612</v>
      </c>
      <c r="L5" s="4"/>
      <c r="M5" s="4">
        <v>101274</v>
      </c>
      <c r="N5" t="s">
        <v>338</v>
      </c>
      <c r="O5" t="s">
        <v>339</v>
      </c>
      <c r="P5" t="s">
        <v>340</v>
      </c>
      <c r="Q5" t="s">
        <v>341</v>
      </c>
      <c r="R5" t="s">
        <v>342</v>
      </c>
      <c r="S5" t="s">
        <v>343</v>
      </c>
      <c r="U5" t="s">
        <v>344</v>
      </c>
      <c r="V5" t="s">
        <v>345</v>
      </c>
      <c r="X5" t="s">
        <v>346</v>
      </c>
      <c r="Y5" t="s">
        <v>347</v>
      </c>
      <c r="Z5" t="s">
        <v>348</v>
      </c>
      <c r="AA5">
        <v>32183</v>
      </c>
      <c r="AB5" t="s">
        <v>349</v>
      </c>
      <c r="AD5">
        <v>16.39</v>
      </c>
      <c r="AE5">
        <v>2006</v>
      </c>
      <c r="AF5">
        <v>1</v>
      </c>
    </row>
    <row r="6" spans="1:57" ht="12.75" hidden="1" customHeight="1">
      <c r="A6" s="35" t="str">
        <f t="shared" si="1"/>
        <v>Amsterdam</v>
      </c>
      <c r="B6" t="str">
        <f t="shared" si="0"/>
        <v>https://pinclub.hardrock.com/Catalog/110556.aspx</v>
      </c>
      <c r="C6" s="5">
        <f t="shared" si="2"/>
        <v>4</v>
      </c>
      <c r="D6" s="6">
        <v>43865</v>
      </c>
      <c r="E6" s="6" t="s">
        <v>340</v>
      </c>
      <c r="F6" s="14">
        <v>1</v>
      </c>
      <c r="G6" s="16">
        <v>7</v>
      </c>
      <c r="H6" s="6"/>
      <c r="I6" s="6">
        <v>2008</v>
      </c>
      <c r="J6" s="6">
        <v>2</v>
      </c>
      <c r="K6" s="6" t="s">
        <v>612</v>
      </c>
      <c r="L6" s="6"/>
      <c r="M6" s="6">
        <v>110556</v>
      </c>
      <c r="N6" t="s">
        <v>744</v>
      </c>
      <c r="O6" t="s">
        <v>745</v>
      </c>
      <c r="P6" t="s">
        <v>340</v>
      </c>
      <c r="Q6" t="s">
        <v>700</v>
      </c>
      <c r="R6" t="s">
        <v>342</v>
      </c>
      <c r="S6" t="s">
        <v>351</v>
      </c>
      <c r="T6" t="s">
        <v>369</v>
      </c>
      <c r="U6" t="s">
        <v>344</v>
      </c>
      <c r="V6" t="s">
        <v>345</v>
      </c>
      <c r="X6" t="s">
        <v>346</v>
      </c>
      <c r="Y6" t="s">
        <v>353</v>
      </c>
      <c r="Z6" t="s">
        <v>348</v>
      </c>
      <c r="AA6">
        <v>43865</v>
      </c>
      <c r="AB6" t="s">
        <v>349</v>
      </c>
      <c r="AD6">
        <v>15.75</v>
      </c>
      <c r="AE6">
        <v>2008</v>
      </c>
      <c r="AF6">
        <v>1</v>
      </c>
    </row>
    <row r="7" spans="1:57" ht="12.75" hidden="1" customHeight="1">
      <c r="A7" s="35" t="str">
        <f t="shared" si="1"/>
        <v>Amsterdam</v>
      </c>
      <c r="B7" t="str">
        <f t="shared" si="0"/>
        <v>https://pinclub.hardrock.com/Catalog/118410.aspx</v>
      </c>
      <c r="C7" s="7">
        <f t="shared" si="2"/>
        <v>5</v>
      </c>
      <c r="D7" s="8">
        <v>53366</v>
      </c>
      <c r="E7" s="8" t="s">
        <v>340</v>
      </c>
      <c r="F7" s="14">
        <v>1</v>
      </c>
      <c r="G7" s="16">
        <v>9</v>
      </c>
      <c r="H7" s="8"/>
      <c r="I7" s="8">
        <v>2010</v>
      </c>
      <c r="J7" s="8">
        <v>3</v>
      </c>
      <c r="K7" s="8" t="s">
        <v>614</v>
      </c>
      <c r="L7" s="8"/>
      <c r="M7" s="8">
        <v>118410</v>
      </c>
      <c r="N7" t="s">
        <v>354</v>
      </c>
      <c r="O7" t="s">
        <v>358</v>
      </c>
      <c r="P7" t="s">
        <v>340</v>
      </c>
      <c r="Q7" t="s">
        <v>359</v>
      </c>
      <c r="R7" t="s">
        <v>342</v>
      </c>
      <c r="S7" t="s">
        <v>343</v>
      </c>
      <c r="T7" t="s">
        <v>352</v>
      </c>
      <c r="U7" t="s">
        <v>344</v>
      </c>
      <c r="V7" t="s">
        <v>345</v>
      </c>
      <c r="X7" t="s">
        <v>346</v>
      </c>
      <c r="Y7" t="s">
        <v>353</v>
      </c>
      <c r="Z7" t="s">
        <v>348</v>
      </c>
      <c r="AA7">
        <v>53366</v>
      </c>
      <c r="AB7" t="s">
        <v>349</v>
      </c>
      <c r="AD7">
        <v>14.5</v>
      </c>
      <c r="AE7">
        <v>2010</v>
      </c>
      <c r="AF7">
        <v>1</v>
      </c>
    </row>
    <row r="8" spans="1:57" ht="12.75" hidden="1" customHeight="1">
      <c r="A8" s="35" t="str">
        <f>HYPERLINK(B8,E8)</f>
        <v>Amsterdam</v>
      </c>
      <c r="B8" t="str">
        <f>CONCATENATE($B$1,M8,$C$1)</f>
        <v>https://pinclub.hardrock.com/Catalog/150733.aspx</v>
      </c>
      <c r="C8" s="5">
        <f t="shared" si="2"/>
        <v>6</v>
      </c>
      <c r="D8" s="6">
        <v>75828</v>
      </c>
      <c r="E8" s="6" t="s">
        <v>340</v>
      </c>
      <c r="F8" s="15"/>
      <c r="G8" s="16">
        <v>7</v>
      </c>
      <c r="H8" s="6"/>
      <c r="I8" s="6">
        <v>2013</v>
      </c>
      <c r="J8" s="6">
        <v>2</v>
      </c>
      <c r="K8" s="6" t="s">
        <v>612</v>
      </c>
      <c r="L8" s="6" t="s">
        <v>619</v>
      </c>
      <c r="M8" s="6">
        <v>150733</v>
      </c>
      <c r="N8" s="42" t="s">
        <v>1271</v>
      </c>
      <c r="O8" s="42" t="s">
        <v>1272</v>
      </c>
      <c r="P8" s="42" t="s">
        <v>340</v>
      </c>
      <c r="Q8" s="42" t="s">
        <v>1079</v>
      </c>
      <c r="R8" s="42" t="s">
        <v>342</v>
      </c>
      <c r="S8" s="42" t="s">
        <v>351</v>
      </c>
      <c r="T8" s="42" t="s">
        <v>369</v>
      </c>
      <c r="U8" s="42" t="s">
        <v>344</v>
      </c>
      <c r="V8" s="42" t="s">
        <v>345</v>
      </c>
      <c r="W8" s="42"/>
      <c r="X8" s="42" t="s">
        <v>346</v>
      </c>
      <c r="Y8" s="42" t="s">
        <v>353</v>
      </c>
      <c r="Z8" s="42" t="s">
        <v>348</v>
      </c>
      <c r="AA8" s="42">
        <v>75828</v>
      </c>
      <c r="AB8" s="42" t="s">
        <v>349</v>
      </c>
      <c r="AC8" s="42"/>
      <c r="AD8" s="42"/>
      <c r="AE8" s="42">
        <v>2013</v>
      </c>
      <c r="AF8" s="42">
        <v>1</v>
      </c>
      <c r="AG8" s="42"/>
      <c r="AH8" s="42"/>
      <c r="AI8" s="42">
        <v>0</v>
      </c>
      <c r="AJ8" s="42">
        <v>0</v>
      </c>
      <c r="AK8" s="42">
        <v>0</v>
      </c>
      <c r="AL8" s="42"/>
      <c r="AM8" s="42"/>
      <c r="AN8" s="42"/>
      <c r="AO8" s="42"/>
      <c r="AP8" s="42"/>
      <c r="AQ8" s="42"/>
      <c r="AR8" s="42"/>
      <c r="AS8" s="42"/>
      <c r="AT8" s="42"/>
      <c r="AU8" s="42"/>
      <c r="AV8" s="42"/>
      <c r="AW8" s="42"/>
      <c r="AX8" s="42"/>
      <c r="AY8" s="42"/>
      <c r="AZ8" s="42"/>
      <c r="BA8" s="42"/>
      <c r="BB8" s="42"/>
      <c r="BC8" s="42"/>
      <c r="BD8" s="42"/>
      <c r="BE8" s="42"/>
    </row>
    <row r="9" spans="1:57" ht="12.75" hidden="1" customHeight="1">
      <c r="A9" s="35" t="str">
        <f>HYPERLINK(B9,E9)</f>
        <v>Amsterdam</v>
      </c>
      <c r="B9" t="str">
        <f>CONCATENATE($B$1,M9,$C$1)</f>
        <v>https://pinclub.hardrock.com/Catalog/157169.aspx</v>
      </c>
      <c r="C9" s="5">
        <f t="shared" si="2"/>
        <v>7</v>
      </c>
      <c r="D9" s="6">
        <v>82111</v>
      </c>
      <c r="E9" s="6" t="s">
        <v>340</v>
      </c>
      <c r="F9" s="15"/>
      <c r="G9" s="16">
        <v>7</v>
      </c>
      <c r="H9" s="6"/>
      <c r="I9" s="6">
        <v>2014</v>
      </c>
      <c r="J9" s="6">
        <v>2</v>
      </c>
      <c r="K9" s="6" t="s">
        <v>612</v>
      </c>
      <c r="L9" s="6" t="s">
        <v>619</v>
      </c>
      <c r="M9" s="6">
        <v>157169</v>
      </c>
      <c r="N9" t="s">
        <v>1271</v>
      </c>
      <c r="O9" t="s">
        <v>1348</v>
      </c>
      <c r="P9" t="s">
        <v>340</v>
      </c>
      <c r="Q9" t="s">
        <v>300</v>
      </c>
      <c r="R9" t="s">
        <v>342</v>
      </c>
      <c r="S9" t="s">
        <v>351</v>
      </c>
      <c r="V9" t="s">
        <v>345</v>
      </c>
      <c r="X9" t="s">
        <v>346</v>
      </c>
      <c r="Y9" t="s">
        <v>353</v>
      </c>
      <c r="Z9" t="s">
        <v>1047</v>
      </c>
      <c r="AA9">
        <v>82111</v>
      </c>
      <c r="AB9" t="s">
        <v>349</v>
      </c>
      <c r="AD9">
        <v>13</v>
      </c>
      <c r="AE9">
        <v>2014</v>
      </c>
      <c r="AF9">
        <v>1</v>
      </c>
      <c r="AI9">
        <v>0</v>
      </c>
      <c r="AJ9">
        <v>0</v>
      </c>
      <c r="AK9">
        <v>0</v>
      </c>
      <c r="AL9" s="42"/>
      <c r="AM9" s="42"/>
      <c r="AN9" s="42"/>
      <c r="AO9" s="42"/>
      <c r="AP9" s="42"/>
      <c r="AQ9" s="42"/>
      <c r="AR9" s="42"/>
      <c r="AS9" s="42"/>
      <c r="AT9" s="42"/>
      <c r="AU9" s="42"/>
      <c r="AV9" s="42"/>
      <c r="AW9" s="42"/>
      <c r="AX9" s="42"/>
      <c r="AY9" s="42"/>
      <c r="AZ9" s="42"/>
      <c r="BA9" s="42"/>
      <c r="BB9" s="42"/>
      <c r="BC9" s="42"/>
      <c r="BD9" s="42"/>
      <c r="BE9" s="42"/>
    </row>
    <row r="10" spans="1:57" ht="12.75" hidden="1" customHeight="1">
      <c r="A10" s="35" t="str">
        <f>HYPERLINK(B10,E10)</f>
        <v>Anchorage</v>
      </c>
      <c r="B10" t="str">
        <f>CONCATENATE($B$1,M10,$C$1)</f>
        <v>https://pinclub.hardrock.com/Catalog/153288.aspx</v>
      </c>
      <c r="C10" s="7">
        <f>C9+1</f>
        <v>8</v>
      </c>
      <c r="D10" s="8">
        <v>78306</v>
      </c>
      <c r="E10" s="8" t="s">
        <v>1310</v>
      </c>
      <c r="F10" s="14">
        <v>1</v>
      </c>
      <c r="G10" s="16">
        <v>9</v>
      </c>
      <c r="H10" s="8"/>
      <c r="I10" s="8">
        <v>2014</v>
      </c>
      <c r="J10" s="8">
        <v>3</v>
      </c>
      <c r="K10" s="8" t="s">
        <v>614</v>
      </c>
      <c r="L10" s="8"/>
      <c r="M10" s="8">
        <v>153288</v>
      </c>
      <c r="N10" s="42" t="s">
        <v>1313</v>
      </c>
      <c r="O10" s="42" t="s">
        <v>1313</v>
      </c>
      <c r="P10" s="42" t="s">
        <v>1310</v>
      </c>
      <c r="Q10" s="42" t="s">
        <v>647</v>
      </c>
      <c r="R10" s="42" t="s">
        <v>342</v>
      </c>
      <c r="S10" s="42" t="s">
        <v>351</v>
      </c>
      <c r="T10" s="42" t="s">
        <v>369</v>
      </c>
      <c r="U10" s="42" t="s">
        <v>344</v>
      </c>
      <c r="V10" s="42" t="s">
        <v>345</v>
      </c>
      <c r="W10" s="42"/>
      <c r="X10" s="42" t="s">
        <v>346</v>
      </c>
      <c r="Y10" s="42" t="s">
        <v>353</v>
      </c>
      <c r="Z10" s="42" t="s">
        <v>348</v>
      </c>
      <c r="AA10" s="42">
        <v>78306</v>
      </c>
      <c r="AB10" s="42" t="s">
        <v>349</v>
      </c>
      <c r="AC10" s="42">
        <v>0</v>
      </c>
      <c r="AD10" s="42"/>
      <c r="AE10" s="42">
        <v>2014</v>
      </c>
      <c r="AF10" s="42">
        <v>1</v>
      </c>
      <c r="AG10" s="42"/>
      <c r="AH10" s="42"/>
      <c r="AI10" s="42">
        <v>0</v>
      </c>
      <c r="AJ10" s="42">
        <v>0</v>
      </c>
      <c r="AK10" s="42">
        <v>0</v>
      </c>
      <c r="AL10" s="42"/>
      <c r="AM10" s="42"/>
      <c r="AN10" s="42"/>
      <c r="AO10" s="42"/>
      <c r="AP10" s="42"/>
      <c r="AQ10" s="42"/>
      <c r="AR10" s="42"/>
      <c r="AS10" s="42"/>
      <c r="AT10" s="42"/>
      <c r="AU10" s="42"/>
      <c r="AV10" s="42"/>
      <c r="AW10" s="42"/>
      <c r="AX10" s="42"/>
      <c r="AY10" s="42"/>
      <c r="AZ10" s="42"/>
      <c r="BA10" s="42"/>
      <c r="BB10" s="42"/>
      <c r="BC10" s="42"/>
      <c r="BD10" s="42"/>
      <c r="BE10" s="42"/>
    </row>
    <row r="11" spans="1:57" ht="12.75" hidden="1" customHeight="1">
      <c r="A11" s="35" t="str">
        <f t="shared" si="1"/>
        <v>Andheri</v>
      </c>
      <c r="B11" t="str">
        <f t="shared" si="0"/>
        <v>https://pinclub.hardrock.com/Catalog/149129.aspx</v>
      </c>
      <c r="C11" s="7">
        <f>C10+1</f>
        <v>9</v>
      </c>
      <c r="D11" s="8">
        <v>74296</v>
      </c>
      <c r="E11" s="8" t="s">
        <v>1185</v>
      </c>
      <c r="F11" s="14">
        <v>1</v>
      </c>
      <c r="G11" s="16">
        <v>9</v>
      </c>
      <c r="H11" s="8"/>
      <c r="I11" s="8">
        <v>2013</v>
      </c>
      <c r="J11" s="8">
        <v>3</v>
      </c>
      <c r="K11" s="8" t="s">
        <v>614</v>
      </c>
      <c r="L11" s="8" t="s">
        <v>1507</v>
      </c>
      <c r="M11" s="8">
        <v>149129</v>
      </c>
      <c r="N11" s="42" t="s">
        <v>594</v>
      </c>
      <c r="O11" s="42" t="s">
        <v>594</v>
      </c>
      <c r="P11" s="42" t="s">
        <v>1185</v>
      </c>
      <c r="Q11" s="42" t="s">
        <v>350</v>
      </c>
      <c r="R11" s="42" t="s">
        <v>342</v>
      </c>
      <c r="S11" s="42" t="s">
        <v>351</v>
      </c>
      <c r="T11" s="42" t="s">
        <v>369</v>
      </c>
      <c r="U11" s="42" t="s">
        <v>344</v>
      </c>
      <c r="V11" s="42" t="s">
        <v>345</v>
      </c>
      <c r="W11" s="42"/>
      <c r="X11" s="42" t="s">
        <v>346</v>
      </c>
      <c r="Y11" s="42"/>
      <c r="Z11" s="42" t="s">
        <v>348</v>
      </c>
      <c r="AA11" s="42">
        <v>74296</v>
      </c>
      <c r="AB11" s="42" t="s">
        <v>349</v>
      </c>
      <c r="AC11" s="42"/>
      <c r="AD11" s="42">
        <v>19.989999999999998</v>
      </c>
      <c r="AE11" s="42">
        <v>2013</v>
      </c>
      <c r="AF11" s="42">
        <v>1</v>
      </c>
      <c r="AG11" s="42"/>
      <c r="AH11" s="42"/>
      <c r="AI11" s="42">
        <v>0</v>
      </c>
      <c r="AJ11" s="42">
        <v>0</v>
      </c>
      <c r="AK11" s="42">
        <v>0</v>
      </c>
      <c r="AL11" s="42"/>
      <c r="AM11" s="42"/>
      <c r="AN11" s="42"/>
      <c r="AO11" s="42"/>
      <c r="AP11" s="42"/>
      <c r="AQ11" s="42"/>
      <c r="AR11" s="42"/>
      <c r="AS11" s="42"/>
      <c r="AT11" s="42"/>
      <c r="AU11" s="42"/>
      <c r="AV11" s="42"/>
      <c r="AW11" s="42"/>
      <c r="AX11" s="42"/>
      <c r="AY11" s="42"/>
      <c r="AZ11" s="42"/>
      <c r="BA11" s="42"/>
      <c r="BB11" s="42"/>
      <c r="BC11" s="42"/>
      <c r="BD11" s="42"/>
      <c r="BE11" s="42"/>
    </row>
    <row r="12" spans="1:57" ht="12.75" hidden="1" customHeight="1">
      <c r="A12" s="35" t="str">
        <f>HYPERLINK(B12,E12)</f>
        <v>Andheri</v>
      </c>
      <c r="B12" t="str">
        <f>CONCATENATE($B$1,M12,$C$1)</f>
        <v>https://pinclub.hardrock.com/Catalog/149130.aspx</v>
      </c>
      <c r="C12" s="7">
        <f t="shared" si="2"/>
        <v>10</v>
      </c>
      <c r="D12" s="8">
        <v>74297</v>
      </c>
      <c r="E12" s="8" t="s">
        <v>1185</v>
      </c>
      <c r="F12" s="14">
        <v>1</v>
      </c>
      <c r="G12" s="16">
        <v>9</v>
      </c>
      <c r="H12" s="8"/>
      <c r="I12" s="8">
        <v>2013</v>
      </c>
      <c r="J12" s="8">
        <v>3</v>
      </c>
      <c r="K12" s="8" t="s">
        <v>614</v>
      </c>
      <c r="L12" s="8" t="s">
        <v>1507</v>
      </c>
      <c r="M12" s="8">
        <v>149130</v>
      </c>
      <c r="N12" s="42" t="s">
        <v>273</v>
      </c>
      <c r="O12" s="42" t="s">
        <v>273</v>
      </c>
      <c r="P12" s="42" t="s">
        <v>1185</v>
      </c>
      <c r="Q12" s="42" t="s">
        <v>939</v>
      </c>
      <c r="R12" s="42" t="s">
        <v>342</v>
      </c>
      <c r="S12" s="42" t="s">
        <v>351</v>
      </c>
      <c r="T12" s="42" t="s">
        <v>369</v>
      </c>
      <c r="U12" s="42" t="s">
        <v>344</v>
      </c>
      <c r="V12" s="42" t="s">
        <v>345</v>
      </c>
      <c r="W12" s="42"/>
      <c r="X12" s="42" t="s">
        <v>346</v>
      </c>
      <c r="Y12" s="42" t="s">
        <v>353</v>
      </c>
      <c r="Z12" s="42" t="s">
        <v>348</v>
      </c>
      <c r="AA12" s="42">
        <v>74297</v>
      </c>
      <c r="AB12" s="42" t="s">
        <v>349</v>
      </c>
      <c r="AC12" s="42"/>
      <c r="AD12" s="42">
        <v>26.66</v>
      </c>
      <c r="AE12" s="42">
        <v>2013</v>
      </c>
      <c r="AF12" s="42">
        <v>1</v>
      </c>
      <c r="AG12" s="42"/>
      <c r="AH12" s="42"/>
      <c r="AI12" s="42">
        <v>0</v>
      </c>
      <c r="AJ12" s="42">
        <v>0</v>
      </c>
      <c r="AK12" s="42">
        <v>0</v>
      </c>
      <c r="AL12" s="42"/>
      <c r="AM12" s="42"/>
      <c r="AN12" s="42"/>
      <c r="AO12" s="42"/>
      <c r="AP12" s="42"/>
      <c r="AQ12" s="42"/>
      <c r="AR12" s="42"/>
      <c r="AS12" s="42"/>
      <c r="AT12" s="42"/>
      <c r="AU12" s="42"/>
      <c r="AV12" s="42"/>
      <c r="AW12" s="42"/>
      <c r="AX12" s="42"/>
      <c r="AY12" s="42"/>
      <c r="AZ12" s="42"/>
      <c r="BA12" s="42"/>
      <c r="BB12" s="42"/>
      <c r="BC12" s="42"/>
      <c r="BD12" s="42"/>
      <c r="BE12" s="42"/>
    </row>
    <row r="13" spans="1:57" ht="12.75" hidden="1" customHeight="1">
      <c r="A13" s="35" t="str">
        <f>HYPERLINK(B13,E13)</f>
        <v>Angkor</v>
      </c>
      <c r="B13" t="str">
        <f>CONCATENATE($B$1,M13,$C$1)</f>
        <v>https://pinclub.hardrock.com/Catalog/153785.aspx</v>
      </c>
      <c r="C13" s="7">
        <f t="shared" si="2"/>
        <v>11</v>
      </c>
      <c r="D13" s="8">
        <v>78793</v>
      </c>
      <c r="E13" s="8" t="s">
        <v>1298</v>
      </c>
      <c r="F13" s="14">
        <v>1</v>
      </c>
      <c r="G13" s="16">
        <v>9</v>
      </c>
      <c r="H13" s="8"/>
      <c r="I13" s="8">
        <v>2014</v>
      </c>
      <c r="J13" s="8">
        <v>3</v>
      </c>
      <c r="K13" s="8" t="s">
        <v>614</v>
      </c>
      <c r="L13" s="8" t="s">
        <v>621</v>
      </c>
      <c r="M13" s="8">
        <v>153785</v>
      </c>
      <c r="N13" s="42" t="s">
        <v>884</v>
      </c>
      <c r="O13" s="42" t="s">
        <v>1332</v>
      </c>
      <c r="P13" s="42" t="s">
        <v>1298</v>
      </c>
      <c r="Q13" s="42" t="s">
        <v>1333</v>
      </c>
      <c r="R13" s="42" t="s">
        <v>376</v>
      </c>
      <c r="S13" s="42" t="s">
        <v>351</v>
      </c>
      <c r="T13" s="42" t="s">
        <v>369</v>
      </c>
      <c r="U13" s="42" t="s">
        <v>344</v>
      </c>
      <c r="V13" s="42" t="s">
        <v>345</v>
      </c>
      <c r="W13" s="42"/>
      <c r="X13" s="42" t="s">
        <v>346</v>
      </c>
      <c r="Y13" s="42" t="s">
        <v>353</v>
      </c>
      <c r="Z13" s="42" t="s">
        <v>348</v>
      </c>
      <c r="AA13" s="42">
        <v>78793</v>
      </c>
      <c r="AB13" s="42" t="s">
        <v>349</v>
      </c>
      <c r="AC13" s="42">
        <v>0</v>
      </c>
      <c r="AD13" s="42">
        <v>30</v>
      </c>
      <c r="AE13" s="42">
        <v>2014</v>
      </c>
      <c r="AF13" s="42">
        <v>1</v>
      </c>
      <c r="AG13" s="42"/>
      <c r="AH13" s="42"/>
      <c r="AI13" s="42">
        <v>0</v>
      </c>
      <c r="AJ13" s="42">
        <v>0</v>
      </c>
      <c r="AK13" s="42">
        <v>0</v>
      </c>
      <c r="AL13" s="42"/>
      <c r="AM13" s="42"/>
      <c r="AN13" s="42"/>
      <c r="AO13" s="42"/>
      <c r="AP13" s="42"/>
      <c r="AQ13" s="42"/>
      <c r="AR13" s="42"/>
      <c r="AS13" s="42"/>
      <c r="AT13" s="42"/>
      <c r="AU13" s="42"/>
      <c r="AV13" s="42"/>
      <c r="AW13" s="42"/>
      <c r="AX13" s="42"/>
      <c r="AY13" s="42"/>
      <c r="AZ13" s="42"/>
      <c r="BA13" s="42"/>
      <c r="BB13" s="42"/>
      <c r="BC13" s="42"/>
      <c r="BD13" s="42"/>
      <c r="BE13" s="42"/>
    </row>
    <row r="14" spans="1:57" ht="12.75" hidden="1" customHeight="1">
      <c r="A14" s="35" t="str">
        <f>HYPERLINK(B14,E14)</f>
        <v>Angkor</v>
      </c>
      <c r="B14" t="str">
        <f>CONCATENATE($B$1,M14,$C$1)</f>
        <v>https://pinclub.hardrock.com/Catalog/164515.aspx</v>
      </c>
      <c r="C14" s="7">
        <f t="shared" si="2"/>
        <v>12</v>
      </c>
      <c r="D14" s="8">
        <v>89320</v>
      </c>
      <c r="E14" s="8" t="s">
        <v>1298</v>
      </c>
      <c r="F14" s="14">
        <v>1</v>
      </c>
      <c r="G14" s="16">
        <v>9</v>
      </c>
      <c r="H14" s="8"/>
      <c r="I14" s="8">
        <v>2015</v>
      </c>
      <c r="J14" s="8">
        <v>3</v>
      </c>
      <c r="K14" s="8" t="s">
        <v>614</v>
      </c>
      <c r="L14" s="8" t="s">
        <v>622</v>
      </c>
      <c r="M14" s="8">
        <v>164515</v>
      </c>
      <c r="N14" s="86" t="s">
        <v>393</v>
      </c>
      <c r="O14" s="86" t="s">
        <v>1514</v>
      </c>
      <c r="P14" s="86" t="s">
        <v>1298</v>
      </c>
      <c r="Q14" s="86" t="s">
        <v>718</v>
      </c>
      <c r="R14" s="86" t="s">
        <v>342</v>
      </c>
      <c r="S14" s="86" t="s">
        <v>397</v>
      </c>
      <c r="T14" s="85"/>
      <c r="U14" s="85"/>
      <c r="V14" s="86" t="s">
        <v>345</v>
      </c>
      <c r="W14" s="85"/>
      <c r="X14" s="86" t="s">
        <v>346</v>
      </c>
      <c r="Y14" s="86" t="s">
        <v>353</v>
      </c>
      <c r="Z14" s="86" t="s">
        <v>1047</v>
      </c>
      <c r="AA14" s="86">
        <v>89320</v>
      </c>
      <c r="AB14" s="86" t="s">
        <v>349</v>
      </c>
      <c r="AC14" s="85"/>
      <c r="AD14" s="85"/>
      <c r="AE14" s="86">
        <v>2015</v>
      </c>
      <c r="AF14" s="86">
        <v>1</v>
      </c>
      <c r="AG14" s="85"/>
      <c r="AH14" s="85"/>
      <c r="AI14" s="86">
        <v>0</v>
      </c>
      <c r="AJ14" s="86">
        <v>0</v>
      </c>
      <c r="AK14" s="86">
        <v>0</v>
      </c>
      <c r="AL14" s="42"/>
      <c r="AM14" s="42"/>
      <c r="AN14" s="42"/>
      <c r="AO14" s="42"/>
      <c r="AP14" s="42"/>
      <c r="AQ14" s="42"/>
      <c r="AR14" s="42"/>
      <c r="AS14" s="42"/>
      <c r="AT14" s="42"/>
      <c r="AU14" s="42"/>
      <c r="AV14" s="42"/>
      <c r="AW14" s="42"/>
      <c r="AX14" s="42"/>
      <c r="AY14" s="42"/>
      <c r="AZ14" s="42"/>
      <c r="BA14" s="42"/>
      <c r="BB14" s="42"/>
      <c r="BC14" s="42"/>
      <c r="BD14" s="42"/>
      <c r="BE14" s="42"/>
    </row>
    <row r="15" spans="1:57" ht="12.75" hidden="1" customHeight="1">
      <c r="A15" s="35" t="str">
        <f t="shared" si="1"/>
        <v>Aruba</v>
      </c>
      <c r="B15" t="str">
        <f t="shared" si="0"/>
        <v>https://pinclub.hardrock.com/Catalog/132223.aspx</v>
      </c>
      <c r="C15" s="7">
        <f>C14+1</f>
        <v>13</v>
      </c>
      <c r="D15" s="8">
        <v>57868</v>
      </c>
      <c r="E15" s="8" t="s">
        <v>363</v>
      </c>
      <c r="F15" s="14">
        <v>1</v>
      </c>
      <c r="G15" s="16">
        <v>9</v>
      </c>
      <c r="H15" s="8"/>
      <c r="I15" s="8">
        <v>2010</v>
      </c>
      <c r="J15" s="8">
        <v>3</v>
      </c>
      <c r="K15" s="8" t="s">
        <v>614</v>
      </c>
      <c r="L15" s="8"/>
      <c r="M15" s="8">
        <v>132223</v>
      </c>
      <c r="N15" t="s">
        <v>360</v>
      </c>
      <c r="O15" t="s">
        <v>362</v>
      </c>
      <c r="P15" t="s">
        <v>363</v>
      </c>
      <c r="Q15" t="s">
        <v>364</v>
      </c>
      <c r="X15" t="s">
        <v>346</v>
      </c>
      <c r="AA15">
        <v>57868</v>
      </c>
      <c r="AB15" t="s">
        <v>349</v>
      </c>
      <c r="AD15">
        <v>16</v>
      </c>
      <c r="AE15">
        <v>2010</v>
      </c>
      <c r="AF15">
        <v>1</v>
      </c>
    </row>
    <row r="16" spans="1:57" ht="12.75" hidden="1" customHeight="1">
      <c r="A16" s="35" t="str">
        <f t="shared" si="1"/>
        <v>Athens</v>
      </c>
      <c r="B16" t="str">
        <f t="shared" si="0"/>
        <v>https://pinclub.hardrock.com/Catalog/101450.aspx</v>
      </c>
      <c r="C16" s="3">
        <f t="shared" si="2"/>
        <v>14</v>
      </c>
      <c r="D16" s="4">
        <v>32426</v>
      </c>
      <c r="E16" s="4" t="s">
        <v>367</v>
      </c>
      <c r="F16" s="15">
        <v>1</v>
      </c>
      <c r="G16" s="16">
        <v>6</v>
      </c>
      <c r="H16" s="4"/>
      <c r="I16" s="4">
        <v>2006</v>
      </c>
      <c r="J16" s="4">
        <v>6</v>
      </c>
      <c r="K16" s="4" t="s">
        <v>615</v>
      </c>
      <c r="L16" s="4"/>
      <c r="M16" s="4">
        <v>101450</v>
      </c>
      <c r="N16" t="s">
        <v>365</v>
      </c>
      <c r="O16" t="s">
        <v>366</v>
      </c>
      <c r="P16" t="s">
        <v>367</v>
      </c>
      <c r="Q16" t="s">
        <v>368</v>
      </c>
      <c r="R16" t="s">
        <v>342</v>
      </c>
      <c r="S16" t="s">
        <v>351</v>
      </c>
      <c r="T16" t="s">
        <v>369</v>
      </c>
      <c r="U16" t="s">
        <v>344</v>
      </c>
      <c r="V16" t="s">
        <v>345</v>
      </c>
      <c r="X16" t="s">
        <v>346</v>
      </c>
      <c r="Y16" t="s">
        <v>347</v>
      </c>
      <c r="Z16" t="s">
        <v>348</v>
      </c>
      <c r="AA16">
        <v>32426</v>
      </c>
      <c r="AB16" t="s">
        <v>349</v>
      </c>
      <c r="AD16">
        <v>18.899999999999999</v>
      </c>
      <c r="AE16">
        <v>2006</v>
      </c>
      <c r="AF16">
        <v>1</v>
      </c>
    </row>
    <row r="17" spans="1:37" ht="12.75" hidden="1" customHeight="1">
      <c r="A17" s="35" t="str">
        <f t="shared" si="1"/>
        <v>Athens</v>
      </c>
      <c r="B17" t="str">
        <f t="shared" si="0"/>
        <v>https://pinclub.hardrock.com/Catalog/109781.aspx</v>
      </c>
      <c r="C17" s="3">
        <f t="shared" si="2"/>
        <v>15</v>
      </c>
      <c r="D17" s="4">
        <v>42807</v>
      </c>
      <c r="E17" s="4" t="s">
        <v>367</v>
      </c>
      <c r="F17" s="14">
        <v>1</v>
      </c>
      <c r="G17" s="16">
        <v>6</v>
      </c>
      <c r="H17" s="4"/>
      <c r="I17" s="4">
        <v>2008</v>
      </c>
      <c r="J17" s="4">
        <v>6</v>
      </c>
      <c r="K17" s="4" t="s">
        <v>615</v>
      </c>
      <c r="L17" s="4"/>
      <c r="M17" s="4">
        <v>109781</v>
      </c>
      <c r="N17" t="s">
        <v>370</v>
      </c>
      <c r="O17" t="s">
        <v>371</v>
      </c>
      <c r="P17" t="s">
        <v>367</v>
      </c>
      <c r="Q17" t="s">
        <v>372</v>
      </c>
      <c r="R17" t="s">
        <v>342</v>
      </c>
      <c r="S17" t="s">
        <v>351</v>
      </c>
      <c r="T17" t="s">
        <v>369</v>
      </c>
      <c r="U17" t="s">
        <v>344</v>
      </c>
      <c r="V17" t="s">
        <v>345</v>
      </c>
      <c r="X17" t="s">
        <v>346</v>
      </c>
      <c r="Y17" t="s">
        <v>347</v>
      </c>
      <c r="Z17" t="s">
        <v>348</v>
      </c>
      <c r="AA17">
        <v>42807</v>
      </c>
      <c r="AB17" t="s">
        <v>349</v>
      </c>
      <c r="AD17">
        <v>18.66</v>
      </c>
      <c r="AE17">
        <v>2008</v>
      </c>
      <c r="AF17">
        <v>1</v>
      </c>
    </row>
    <row r="18" spans="1:37" ht="12.75" hidden="1" customHeight="1">
      <c r="A18" s="35" t="str">
        <f t="shared" si="1"/>
        <v>Athens</v>
      </c>
      <c r="B18" t="str">
        <f t="shared" si="0"/>
        <v>https://pinclub.hardrock.com/Catalog/131018.aspx</v>
      </c>
      <c r="C18" s="3">
        <f t="shared" si="2"/>
        <v>16</v>
      </c>
      <c r="D18" s="4">
        <v>56705</v>
      </c>
      <c r="E18" s="4" t="s">
        <v>367</v>
      </c>
      <c r="F18" s="15"/>
      <c r="G18" s="16">
        <v>6</v>
      </c>
      <c r="H18" s="4"/>
      <c r="I18" s="4">
        <v>2008</v>
      </c>
      <c r="J18" s="4">
        <v>6</v>
      </c>
      <c r="K18" s="4" t="s">
        <v>615</v>
      </c>
      <c r="L18" s="4"/>
      <c r="M18" s="4">
        <v>131018</v>
      </c>
      <c r="N18" t="s">
        <v>373</v>
      </c>
      <c r="O18" t="s">
        <v>374</v>
      </c>
      <c r="P18" t="s">
        <v>367</v>
      </c>
      <c r="Q18" t="s">
        <v>375</v>
      </c>
      <c r="R18" t="s">
        <v>376</v>
      </c>
      <c r="S18" t="s">
        <v>351</v>
      </c>
      <c r="T18" t="s">
        <v>369</v>
      </c>
      <c r="U18" t="s">
        <v>344</v>
      </c>
      <c r="V18" t="s">
        <v>345</v>
      </c>
      <c r="X18" t="s">
        <v>346</v>
      </c>
      <c r="Y18" t="s">
        <v>353</v>
      </c>
      <c r="Z18" t="s">
        <v>348</v>
      </c>
      <c r="AA18">
        <v>56705</v>
      </c>
      <c r="AB18" t="s">
        <v>349</v>
      </c>
      <c r="AD18">
        <v>20</v>
      </c>
      <c r="AE18">
        <v>2008</v>
      </c>
      <c r="AF18">
        <v>1</v>
      </c>
    </row>
    <row r="19" spans="1:37" ht="12.75" hidden="1" customHeight="1">
      <c r="A19" s="35" t="str">
        <f t="shared" si="1"/>
        <v>Athens</v>
      </c>
      <c r="B19" t="str">
        <f t="shared" si="0"/>
        <v>https://pinclub.hardrock.com/Catalog/116142.aspx</v>
      </c>
      <c r="C19" s="7">
        <f t="shared" si="2"/>
        <v>17</v>
      </c>
      <c r="D19" s="8">
        <v>50894</v>
      </c>
      <c r="E19" s="8" t="s">
        <v>367</v>
      </c>
      <c r="F19" s="14">
        <v>1</v>
      </c>
      <c r="G19" s="16">
        <v>9</v>
      </c>
      <c r="H19" s="8"/>
      <c r="I19" s="8">
        <v>2009</v>
      </c>
      <c r="J19" s="8">
        <v>3</v>
      </c>
      <c r="K19" s="8" t="s">
        <v>614</v>
      </c>
      <c r="L19" s="8"/>
      <c r="M19" s="8">
        <v>116142</v>
      </c>
      <c r="N19" t="s">
        <v>377</v>
      </c>
      <c r="O19" t="s">
        <v>746</v>
      </c>
      <c r="P19" t="s">
        <v>367</v>
      </c>
      <c r="Q19" t="s">
        <v>378</v>
      </c>
      <c r="R19" t="s">
        <v>342</v>
      </c>
      <c r="S19" t="s">
        <v>351</v>
      </c>
      <c r="T19" t="s">
        <v>369</v>
      </c>
      <c r="U19" t="s">
        <v>344</v>
      </c>
      <c r="V19" t="s">
        <v>345</v>
      </c>
      <c r="X19" t="s">
        <v>346</v>
      </c>
      <c r="Y19" t="s">
        <v>353</v>
      </c>
      <c r="Z19" t="s">
        <v>348</v>
      </c>
      <c r="AA19">
        <v>50894</v>
      </c>
      <c r="AB19" t="s">
        <v>349</v>
      </c>
      <c r="AD19">
        <v>22.57</v>
      </c>
      <c r="AE19">
        <v>2009</v>
      </c>
      <c r="AF19">
        <v>1</v>
      </c>
    </row>
    <row r="20" spans="1:37" ht="12.75" hidden="1" customHeight="1">
      <c r="A20" s="35" t="str">
        <f>HYPERLINK(B20,E20)</f>
        <v>Athens</v>
      </c>
      <c r="B20" t="str">
        <f>CONCATENATE($B$1,M20,$C$1)</f>
        <v>https://pinclub.hardrock.com/Catalog/143319.aspx</v>
      </c>
      <c r="C20" s="7">
        <f>C19+1</f>
        <v>18</v>
      </c>
      <c r="D20" s="8">
        <v>68609</v>
      </c>
      <c r="E20" s="8" t="s">
        <v>367</v>
      </c>
      <c r="F20" s="14">
        <v>1</v>
      </c>
      <c r="G20" s="16">
        <v>9</v>
      </c>
      <c r="H20" s="8"/>
      <c r="I20" s="8">
        <v>2012</v>
      </c>
      <c r="J20" s="8">
        <v>3</v>
      </c>
      <c r="K20" s="8" t="s">
        <v>614</v>
      </c>
      <c r="L20" s="8"/>
      <c r="M20" s="8">
        <v>143319</v>
      </c>
      <c r="N20" t="s">
        <v>445</v>
      </c>
      <c r="O20" t="s">
        <v>1083</v>
      </c>
      <c r="P20" t="s">
        <v>367</v>
      </c>
      <c r="Q20" t="s">
        <v>1084</v>
      </c>
      <c r="R20" t="s">
        <v>342</v>
      </c>
      <c r="S20" t="s">
        <v>351</v>
      </c>
      <c r="T20" t="s">
        <v>369</v>
      </c>
      <c r="U20" t="s">
        <v>344</v>
      </c>
      <c r="X20" t="s">
        <v>346</v>
      </c>
      <c r="Y20" t="s">
        <v>353</v>
      </c>
      <c r="Z20" t="s">
        <v>348</v>
      </c>
      <c r="AA20">
        <v>68609</v>
      </c>
      <c r="AB20" t="s">
        <v>349</v>
      </c>
      <c r="AD20">
        <v>21.9</v>
      </c>
      <c r="AE20">
        <v>2012</v>
      </c>
      <c r="AF20">
        <v>1</v>
      </c>
      <c r="AI20">
        <v>0</v>
      </c>
      <c r="AJ20">
        <v>0</v>
      </c>
      <c r="AK20">
        <v>0</v>
      </c>
    </row>
    <row r="21" spans="1:37" ht="12.75" hidden="1" customHeight="1">
      <c r="A21" s="35" t="str">
        <f>HYPERLINK(B21,E21)</f>
        <v>Athens</v>
      </c>
      <c r="B21" t="str">
        <f>CONCATENATE($B$1,M21,$C$1)</f>
        <v>https://pinclub.hardrock.com/Catalog/145044.aspx</v>
      </c>
      <c r="C21" s="7">
        <f>C20+1</f>
        <v>19</v>
      </c>
      <c r="D21" s="8">
        <v>70305</v>
      </c>
      <c r="E21" s="8" t="s">
        <v>367</v>
      </c>
      <c r="F21" s="14">
        <v>1</v>
      </c>
      <c r="G21" s="16">
        <v>9</v>
      </c>
      <c r="H21" s="8"/>
      <c r="I21" s="8">
        <v>2010</v>
      </c>
      <c r="J21" s="8">
        <v>3</v>
      </c>
      <c r="K21" s="8" t="s">
        <v>614</v>
      </c>
      <c r="L21" s="8"/>
      <c r="M21" s="8">
        <v>145044</v>
      </c>
      <c r="N21" t="s">
        <v>1164</v>
      </c>
      <c r="O21" t="s">
        <v>1165</v>
      </c>
      <c r="P21" t="s">
        <v>367</v>
      </c>
      <c r="Q21" t="s">
        <v>977</v>
      </c>
      <c r="R21" t="s">
        <v>342</v>
      </c>
      <c r="S21" t="s">
        <v>351</v>
      </c>
      <c r="T21" t="s">
        <v>369</v>
      </c>
      <c r="U21" t="s">
        <v>344</v>
      </c>
      <c r="V21" t="s">
        <v>345</v>
      </c>
      <c r="X21" t="s">
        <v>346</v>
      </c>
      <c r="Y21" t="s">
        <v>353</v>
      </c>
      <c r="AA21">
        <v>70305</v>
      </c>
      <c r="AB21" t="s">
        <v>349</v>
      </c>
      <c r="AE21">
        <v>2010</v>
      </c>
      <c r="AF21">
        <v>1</v>
      </c>
      <c r="AI21">
        <v>0</v>
      </c>
      <c r="AJ21">
        <v>0</v>
      </c>
      <c r="AK21">
        <v>0</v>
      </c>
    </row>
    <row r="22" spans="1:37" ht="12.75" hidden="1" customHeight="1">
      <c r="A22" s="35" t="str">
        <f t="shared" si="1"/>
        <v>Atlanta</v>
      </c>
      <c r="B22" t="str">
        <f t="shared" si="0"/>
        <v>https://pinclub.hardrock.com/Catalog/102021.aspx</v>
      </c>
      <c r="C22" s="3">
        <f>C21+1</f>
        <v>20</v>
      </c>
      <c r="D22" s="4">
        <v>33319</v>
      </c>
      <c r="E22" s="4" t="s">
        <v>383</v>
      </c>
      <c r="F22" s="36">
        <v>1</v>
      </c>
      <c r="G22" s="16">
        <v>6</v>
      </c>
      <c r="H22" s="4"/>
      <c r="I22" s="4">
        <v>2006</v>
      </c>
      <c r="J22" s="4">
        <v>6</v>
      </c>
      <c r="K22" s="4" t="s">
        <v>612</v>
      </c>
      <c r="L22" s="4"/>
      <c r="M22" s="4">
        <v>102021</v>
      </c>
      <c r="N22" t="s">
        <v>379</v>
      </c>
      <c r="O22" t="s">
        <v>382</v>
      </c>
      <c r="P22" t="s">
        <v>383</v>
      </c>
      <c r="Q22" t="s">
        <v>384</v>
      </c>
      <c r="R22" t="s">
        <v>376</v>
      </c>
      <c r="S22" t="s">
        <v>351</v>
      </c>
      <c r="T22" t="s">
        <v>369</v>
      </c>
      <c r="U22" t="s">
        <v>344</v>
      </c>
      <c r="V22" t="s">
        <v>345</v>
      </c>
      <c r="X22" t="s">
        <v>346</v>
      </c>
      <c r="Y22" t="s">
        <v>353</v>
      </c>
      <c r="Z22" t="s">
        <v>348</v>
      </c>
      <c r="AA22">
        <v>33319</v>
      </c>
      <c r="AB22" t="s">
        <v>349</v>
      </c>
      <c r="AD22">
        <v>13.69</v>
      </c>
      <c r="AE22">
        <v>2006</v>
      </c>
      <c r="AF22">
        <v>1</v>
      </c>
    </row>
    <row r="23" spans="1:37" ht="12.75" hidden="1" customHeight="1">
      <c r="A23" s="35" t="str">
        <f t="shared" si="1"/>
        <v>Atlanta</v>
      </c>
      <c r="B23" t="str">
        <f t="shared" si="0"/>
        <v>https://pinclub.hardrock.com/Catalog/135470.aspx</v>
      </c>
      <c r="C23" s="3">
        <f t="shared" si="2"/>
        <v>21</v>
      </c>
      <c r="D23" s="4">
        <v>61034</v>
      </c>
      <c r="E23" s="4" t="s">
        <v>383</v>
      </c>
      <c r="F23" s="14">
        <v>1</v>
      </c>
      <c r="G23" s="16">
        <v>6</v>
      </c>
      <c r="H23" s="4">
        <v>300</v>
      </c>
      <c r="I23" s="4">
        <v>2006</v>
      </c>
      <c r="J23" s="4">
        <v>6</v>
      </c>
      <c r="K23" s="4" t="s">
        <v>612</v>
      </c>
      <c r="L23" s="4" t="s">
        <v>260</v>
      </c>
      <c r="M23" s="4">
        <v>135470</v>
      </c>
      <c r="N23" s="17" t="s">
        <v>167</v>
      </c>
      <c r="O23" s="17" t="s">
        <v>169</v>
      </c>
      <c r="P23" s="17" t="s">
        <v>383</v>
      </c>
      <c r="Q23" s="17" t="s">
        <v>170</v>
      </c>
      <c r="R23" s="17" t="s">
        <v>342</v>
      </c>
      <c r="S23" s="17" t="s">
        <v>351</v>
      </c>
      <c r="T23" s="17" t="s">
        <v>369</v>
      </c>
      <c r="U23" s="17" t="s">
        <v>344</v>
      </c>
      <c r="V23" s="17" t="s">
        <v>345</v>
      </c>
      <c r="W23" s="17"/>
      <c r="X23" s="17" t="s">
        <v>346</v>
      </c>
      <c r="Y23" s="17" t="s">
        <v>353</v>
      </c>
      <c r="Z23" s="17" t="s">
        <v>405</v>
      </c>
      <c r="AA23" s="17">
        <v>61034</v>
      </c>
      <c r="AB23" s="17" t="s">
        <v>349</v>
      </c>
      <c r="AC23" s="17">
        <v>300</v>
      </c>
      <c r="AD23" s="17"/>
      <c r="AE23" s="17">
        <v>2006</v>
      </c>
      <c r="AF23" s="17">
        <v>1</v>
      </c>
      <c r="AG23" s="17"/>
      <c r="AH23" t="s">
        <v>171</v>
      </c>
    </row>
    <row r="24" spans="1:37" ht="12.75" hidden="1" customHeight="1">
      <c r="A24" s="35" t="str">
        <f>HYPERLINK(B24,E24)</f>
        <v>Atlanta</v>
      </c>
      <c r="B24" t="str">
        <f>CONCATENATE($B$1,M24,$C$1)</f>
        <v>https://pinclub.hardrock.com/Catalog/108455.aspx</v>
      </c>
      <c r="C24" s="5">
        <f t="shared" si="2"/>
        <v>22</v>
      </c>
      <c r="D24" s="6">
        <v>40907</v>
      </c>
      <c r="E24" s="6" t="s">
        <v>383</v>
      </c>
      <c r="F24" s="36">
        <v>1</v>
      </c>
      <c r="G24" s="16">
        <v>7</v>
      </c>
      <c r="H24" s="6"/>
      <c r="I24" s="6">
        <v>2007</v>
      </c>
      <c r="J24" s="6">
        <v>2</v>
      </c>
      <c r="K24" s="6" t="s">
        <v>612</v>
      </c>
      <c r="L24" s="6" t="s">
        <v>621</v>
      </c>
      <c r="M24" s="6">
        <v>108455</v>
      </c>
      <c r="N24" t="s">
        <v>385</v>
      </c>
      <c r="O24" t="s">
        <v>386</v>
      </c>
      <c r="P24" t="s">
        <v>383</v>
      </c>
      <c r="Q24" t="s">
        <v>387</v>
      </c>
      <c r="R24" t="s">
        <v>342</v>
      </c>
      <c r="S24" t="s">
        <v>351</v>
      </c>
      <c r="T24" t="s">
        <v>352</v>
      </c>
      <c r="U24" t="s">
        <v>344</v>
      </c>
      <c r="V24" t="s">
        <v>345</v>
      </c>
      <c r="X24" t="s">
        <v>346</v>
      </c>
      <c r="Y24" t="s">
        <v>353</v>
      </c>
      <c r="Z24" t="s">
        <v>348</v>
      </c>
      <c r="AA24">
        <v>45430</v>
      </c>
      <c r="AB24" t="s">
        <v>349</v>
      </c>
      <c r="AD24">
        <v>12.75</v>
      </c>
      <c r="AE24">
        <v>2007</v>
      </c>
      <c r="AF24">
        <v>1</v>
      </c>
    </row>
    <row r="25" spans="1:37" ht="12.75" customHeight="1">
      <c r="A25" s="35" t="str">
        <f t="shared" si="1"/>
        <v>Atlanta</v>
      </c>
      <c r="B25" t="str">
        <f t="shared" si="0"/>
        <v>https://pinclub.hardrock.com/Catalog/111657.aspx</v>
      </c>
      <c r="C25" s="5">
        <f t="shared" si="2"/>
        <v>23</v>
      </c>
      <c r="D25" s="6">
        <v>45430</v>
      </c>
      <c r="E25" s="6" t="s">
        <v>383</v>
      </c>
      <c r="F25" s="2" t="s">
        <v>947</v>
      </c>
      <c r="G25" s="16">
        <v>7</v>
      </c>
      <c r="H25" s="6"/>
      <c r="I25" s="6">
        <v>2007</v>
      </c>
      <c r="J25" s="6">
        <v>2</v>
      </c>
      <c r="K25" s="6" t="s">
        <v>612</v>
      </c>
      <c r="L25" s="6" t="s">
        <v>622</v>
      </c>
      <c r="M25" s="6">
        <v>111657</v>
      </c>
      <c r="N25" t="s">
        <v>385</v>
      </c>
      <c r="O25" t="s">
        <v>389</v>
      </c>
      <c r="P25" t="s">
        <v>383</v>
      </c>
      <c r="Q25" t="s">
        <v>387</v>
      </c>
      <c r="R25" t="s">
        <v>376</v>
      </c>
      <c r="S25" t="s">
        <v>351</v>
      </c>
      <c r="T25" t="s">
        <v>352</v>
      </c>
      <c r="U25" t="s">
        <v>344</v>
      </c>
      <c r="V25" t="s">
        <v>345</v>
      </c>
      <c r="X25" t="s">
        <v>346</v>
      </c>
      <c r="Y25" t="s">
        <v>353</v>
      </c>
      <c r="Z25" t="s">
        <v>348</v>
      </c>
      <c r="AA25">
        <v>40907</v>
      </c>
      <c r="AB25" t="s">
        <v>349</v>
      </c>
      <c r="AD25">
        <v>11.16</v>
      </c>
      <c r="AE25">
        <v>2007</v>
      </c>
      <c r="AF25">
        <v>1</v>
      </c>
    </row>
    <row r="26" spans="1:37" ht="12.75" hidden="1" customHeight="1">
      <c r="A26" s="35" t="str">
        <f t="shared" si="1"/>
        <v>Atlanta</v>
      </c>
      <c r="B26" t="str">
        <f t="shared" si="0"/>
        <v>https://pinclub.hardrock.com/Catalog/114693.aspx</v>
      </c>
      <c r="C26" s="7">
        <f>C25+1</f>
        <v>24</v>
      </c>
      <c r="D26" s="8">
        <v>49630</v>
      </c>
      <c r="E26" s="8" t="s">
        <v>383</v>
      </c>
      <c r="F26" s="14">
        <v>1</v>
      </c>
      <c r="G26" s="16">
        <v>9</v>
      </c>
      <c r="H26" s="8"/>
      <c r="I26" s="8">
        <v>2009</v>
      </c>
      <c r="J26" s="8">
        <v>3</v>
      </c>
      <c r="K26" s="8" t="s">
        <v>614</v>
      </c>
      <c r="L26" s="8"/>
      <c r="M26" s="8">
        <v>114693</v>
      </c>
      <c r="N26" t="s">
        <v>390</v>
      </c>
      <c r="O26" t="s">
        <v>391</v>
      </c>
      <c r="P26" t="s">
        <v>383</v>
      </c>
      <c r="Q26" t="s">
        <v>747</v>
      </c>
      <c r="R26" t="s">
        <v>342</v>
      </c>
      <c r="S26" t="s">
        <v>351</v>
      </c>
      <c r="T26" t="s">
        <v>369</v>
      </c>
      <c r="U26" t="s">
        <v>344</v>
      </c>
      <c r="V26" t="s">
        <v>345</v>
      </c>
      <c r="X26" t="s">
        <v>346</v>
      </c>
      <c r="Y26" t="s">
        <v>353</v>
      </c>
      <c r="Z26" t="s">
        <v>348</v>
      </c>
      <c r="AA26">
        <v>49630</v>
      </c>
      <c r="AB26" t="s">
        <v>349</v>
      </c>
      <c r="AD26">
        <v>12.9</v>
      </c>
      <c r="AE26">
        <v>2009</v>
      </c>
      <c r="AF26">
        <v>1</v>
      </c>
    </row>
    <row r="27" spans="1:37" ht="12.75" hidden="1" customHeight="1">
      <c r="A27" s="35" t="str">
        <f>HYPERLINK(B27,E27)</f>
        <v>Atlanta</v>
      </c>
      <c r="B27" t="str">
        <f>CONCATENATE($B$1,M27,$C$1)</f>
        <v>https://pinclub.hardrock.com/Catalog/138238.aspx</v>
      </c>
      <c r="C27" s="7">
        <f t="shared" si="2"/>
        <v>25</v>
      </c>
      <c r="D27" s="8">
        <v>63718</v>
      </c>
      <c r="E27" s="8" t="s">
        <v>383</v>
      </c>
      <c r="F27" s="15"/>
      <c r="G27" s="16">
        <v>9</v>
      </c>
      <c r="H27" s="8"/>
      <c r="I27" s="8">
        <v>2009</v>
      </c>
      <c r="J27" s="8">
        <v>3</v>
      </c>
      <c r="K27" s="8" t="s">
        <v>614</v>
      </c>
      <c r="L27" s="8" t="s">
        <v>618</v>
      </c>
      <c r="M27" s="8">
        <v>138238</v>
      </c>
      <c r="N27" t="s">
        <v>506</v>
      </c>
      <c r="O27" t="s">
        <v>507</v>
      </c>
      <c r="P27" t="s">
        <v>383</v>
      </c>
      <c r="Q27" t="s">
        <v>508</v>
      </c>
      <c r="R27" t="s">
        <v>342</v>
      </c>
      <c r="S27" t="s">
        <v>351</v>
      </c>
      <c r="T27" t="s">
        <v>369</v>
      </c>
      <c r="U27" t="s">
        <v>344</v>
      </c>
      <c r="V27" t="s">
        <v>345</v>
      </c>
      <c r="X27" t="s">
        <v>346</v>
      </c>
      <c r="Y27" t="s">
        <v>353</v>
      </c>
      <c r="Z27" t="s">
        <v>348</v>
      </c>
      <c r="AA27">
        <v>63718</v>
      </c>
      <c r="AB27" t="s">
        <v>349</v>
      </c>
      <c r="AE27">
        <v>2010</v>
      </c>
      <c r="AF27">
        <v>1</v>
      </c>
    </row>
    <row r="28" spans="1:37" ht="12.75" hidden="1" customHeight="1">
      <c r="A28" s="35" t="str">
        <f>HYPERLINK(B28,E28)</f>
        <v>Atlanta</v>
      </c>
      <c r="B28" t="str">
        <f>CONCATENATE($B$1,M28,$C$1)</f>
        <v>https://pinclub.hardrock.com/Catalog/140384.aspx</v>
      </c>
      <c r="C28" s="7">
        <f t="shared" si="2"/>
        <v>26</v>
      </c>
      <c r="D28" s="8">
        <v>65794</v>
      </c>
      <c r="E28" s="8" t="s">
        <v>383</v>
      </c>
      <c r="F28" s="15"/>
      <c r="G28" s="16">
        <v>9</v>
      </c>
      <c r="H28" s="8"/>
      <c r="I28" s="8">
        <v>2009</v>
      </c>
      <c r="J28" s="8">
        <v>3</v>
      </c>
      <c r="K28" s="8" t="s">
        <v>614</v>
      </c>
      <c r="L28" s="8" t="s">
        <v>618</v>
      </c>
      <c r="M28" s="8">
        <v>140384</v>
      </c>
      <c r="N28" t="s">
        <v>978</v>
      </c>
      <c r="O28" t="s">
        <v>979</v>
      </c>
      <c r="P28" t="s">
        <v>383</v>
      </c>
      <c r="Q28" t="s">
        <v>939</v>
      </c>
      <c r="R28" t="s">
        <v>342</v>
      </c>
      <c r="S28" t="s">
        <v>351</v>
      </c>
      <c r="T28" t="s">
        <v>369</v>
      </c>
      <c r="U28" t="s">
        <v>344</v>
      </c>
      <c r="V28" t="s">
        <v>345</v>
      </c>
      <c r="X28" t="s">
        <v>346</v>
      </c>
      <c r="Y28" t="s">
        <v>353</v>
      </c>
      <c r="Z28" t="s">
        <v>348</v>
      </c>
      <c r="AA28">
        <v>65794</v>
      </c>
      <c r="AB28" t="s">
        <v>349</v>
      </c>
      <c r="AE28">
        <v>2011</v>
      </c>
      <c r="AF28">
        <v>1</v>
      </c>
    </row>
    <row r="29" spans="1:37" ht="12.75" hidden="1" customHeight="1">
      <c r="A29" s="35" t="str">
        <f>HYPERLINK(B29,E29)</f>
        <v>Atlanta</v>
      </c>
      <c r="B29" t="str">
        <f>CONCATENATE($B$1,M29,$C$1)</f>
        <v>https://pinclub.hardrock.com/Catalog/147086.aspx</v>
      </c>
      <c r="C29" s="7">
        <f t="shared" si="2"/>
        <v>27</v>
      </c>
      <c r="D29" s="8">
        <v>72294</v>
      </c>
      <c r="E29" s="8" t="s">
        <v>383</v>
      </c>
      <c r="F29" s="15"/>
      <c r="G29" s="16">
        <v>9</v>
      </c>
      <c r="H29" s="8"/>
      <c r="I29" s="8"/>
      <c r="J29" s="8">
        <v>3</v>
      </c>
      <c r="K29" s="8" t="s">
        <v>614</v>
      </c>
      <c r="L29" s="8" t="s">
        <v>618</v>
      </c>
      <c r="M29" s="8">
        <v>147086</v>
      </c>
      <c r="N29" s="45" t="s">
        <v>1188</v>
      </c>
      <c r="O29" s="45" t="s">
        <v>1187</v>
      </c>
      <c r="P29" s="45" t="s">
        <v>383</v>
      </c>
      <c r="Q29" s="45" t="s">
        <v>364</v>
      </c>
      <c r="R29" s="45" t="s">
        <v>342</v>
      </c>
      <c r="S29" s="45" t="s">
        <v>351</v>
      </c>
      <c r="T29" s="45" t="s">
        <v>369</v>
      </c>
      <c r="U29" s="45" t="s">
        <v>344</v>
      </c>
      <c r="V29" s="45" t="s">
        <v>345</v>
      </c>
      <c r="W29" s="44"/>
      <c r="X29" s="45" t="s">
        <v>346</v>
      </c>
      <c r="Y29" s="45" t="s">
        <v>353</v>
      </c>
      <c r="Z29" s="45" t="s">
        <v>348</v>
      </c>
      <c r="AA29" s="45">
        <v>72294</v>
      </c>
      <c r="AB29" s="45" t="s">
        <v>349</v>
      </c>
      <c r="AC29" s="44"/>
      <c r="AD29" s="44"/>
      <c r="AE29" s="44"/>
      <c r="AF29" s="45">
        <v>1</v>
      </c>
      <c r="AG29" s="44"/>
      <c r="AH29" s="45" t="s">
        <v>171</v>
      </c>
      <c r="AI29" s="45">
        <v>0</v>
      </c>
      <c r="AJ29" s="45">
        <v>0</v>
      </c>
      <c r="AK29" s="45">
        <v>0</v>
      </c>
    </row>
    <row r="30" spans="1:37" ht="12.75" hidden="1" customHeight="1">
      <c r="A30" s="35" t="str">
        <f t="shared" si="1"/>
        <v>Atlantic City</v>
      </c>
      <c r="B30" t="str">
        <f t="shared" si="0"/>
        <v>https://pinclub.hardrock.com/Catalog/100810.aspx</v>
      </c>
      <c r="C30" s="3">
        <f>C29+1</f>
        <v>28</v>
      </c>
      <c r="D30" s="4">
        <v>31477</v>
      </c>
      <c r="E30" s="4" t="s">
        <v>395</v>
      </c>
      <c r="F30" s="14">
        <v>1</v>
      </c>
      <c r="G30" s="16">
        <v>6</v>
      </c>
      <c r="H30" s="4"/>
      <c r="I30" s="4">
        <v>2006</v>
      </c>
      <c r="J30" s="4">
        <v>6</v>
      </c>
      <c r="K30" s="4" t="s">
        <v>612</v>
      </c>
      <c r="L30" s="4"/>
      <c r="M30" s="4">
        <v>100810</v>
      </c>
      <c r="N30" t="s">
        <v>393</v>
      </c>
      <c r="O30" t="s">
        <v>394</v>
      </c>
      <c r="P30" t="s">
        <v>395</v>
      </c>
      <c r="Q30" t="s">
        <v>396</v>
      </c>
      <c r="R30" t="s">
        <v>342</v>
      </c>
      <c r="S30" t="s">
        <v>397</v>
      </c>
      <c r="T30" t="s">
        <v>369</v>
      </c>
      <c r="U30" t="s">
        <v>344</v>
      </c>
      <c r="V30" t="s">
        <v>345</v>
      </c>
      <c r="X30" t="s">
        <v>346</v>
      </c>
      <c r="Y30" t="s">
        <v>353</v>
      </c>
      <c r="Z30" t="s">
        <v>348</v>
      </c>
      <c r="AA30">
        <v>31477</v>
      </c>
      <c r="AB30" t="s">
        <v>349</v>
      </c>
      <c r="AD30">
        <v>13.16</v>
      </c>
      <c r="AE30">
        <v>2006</v>
      </c>
      <c r="AF30">
        <v>1</v>
      </c>
    </row>
    <row r="31" spans="1:37" ht="12.75" hidden="1" customHeight="1">
      <c r="A31" s="35" t="str">
        <f t="shared" si="1"/>
        <v>Atlantic City</v>
      </c>
      <c r="B31" t="str">
        <f t="shared" si="0"/>
        <v>https://pinclub.hardrock.com/Catalog/112298.aspx</v>
      </c>
      <c r="C31" s="5">
        <f t="shared" si="2"/>
        <v>29</v>
      </c>
      <c r="D31" s="6">
        <v>46358</v>
      </c>
      <c r="E31" s="6" t="s">
        <v>395</v>
      </c>
      <c r="F31" s="14">
        <v>1</v>
      </c>
      <c r="G31" s="16">
        <v>7</v>
      </c>
      <c r="H31" s="6"/>
      <c r="I31" s="6">
        <v>2008</v>
      </c>
      <c r="J31" s="6">
        <v>2</v>
      </c>
      <c r="K31" s="6" t="s">
        <v>612</v>
      </c>
      <c r="L31" s="6"/>
      <c r="M31" s="6">
        <v>112298</v>
      </c>
      <c r="N31" t="s">
        <v>398</v>
      </c>
      <c r="O31" t="s">
        <v>399</v>
      </c>
      <c r="P31" t="s">
        <v>395</v>
      </c>
      <c r="Q31" t="s">
        <v>400</v>
      </c>
      <c r="R31" t="s">
        <v>342</v>
      </c>
      <c r="S31" t="s">
        <v>397</v>
      </c>
      <c r="T31" t="s">
        <v>401</v>
      </c>
      <c r="U31" t="s">
        <v>344</v>
      </c>
      <c r="V31" t="s">
        <v>345</v>
      </c>
      <c r="X31" t="s">
        <v>346</v>
      </c>
      <c r="Y31" t="s">
        <v>353</v>
      </c>
      <c r="Z31" t="s">
        <v>348</v>
      </c>
      <c r="AA31">
        <v>46358</v>
      </c>
      <c r="AB31" t="s">
        <v>349</v>
      </c>
      <c r="AD31">
        <v>18.329999999999998</v>
      </c>
      <c r="AE31">
        <v>2008</v>
      </c>
      <c r="AF31">
        <v>1</v>
      </c>
    </row>
    <row r="32" spans="1:37" ht="12.75" hidden="1" customHeight="1">
      <c r="A32" s="35" t="str">
        <f t="shared" si="1"/>
        <v>Atlantic City</v>
      </c>
      <c r="B32" t="str">
        <f t="shared" si="0"/>
        <v>https://pinclub.hardrock.com/Catalog/131956.aspx</v>
      </c>
      <c r="C32" s="7">
        <f t="shared" si="2"/>
        <v>30</v>
      </c>
      <c r="D32" s="8">
        <v>57612</v>
      </c>
      <c r="E32" s="8" t="s">
        <v>395</v>
      </c>
      <c r="F32" s="14">
        <v>1</v>
      </c>
      <c r="G32" s="16">
        <v>9</v>
      </c>
      <c r="H32" s="8">
        <v>300</v>
      </c>
      <c r="I32" s="8">
        <v>2010</v>
      </c>
      <c r="J32" s="8">
        <v>3</v>
      </c>
      <c r="K32" s="8" t="s">
        <v>614</v>
      </c>
      <c r="L32" s="8" t="s">
        <v>260</v>
      </c>
      <c r="M32" s="8">
        <v>131956</v>
      </c>
      <c r="N32" t="s">
        <v>402</v>
      </c>
      <c r="O32" t="s">
        <v>403</v>
      </c>
      <c r="P32" t="s">
        <v>395</v>
      </c>
      <c r="Q32" t="s">
        <v>404</v>
      </c>
      <c r="R32" t="s">
        <v>342</v>
      </c>
      <c r="S32" t="s">
        <v>351</v>
      </c>
      <c r="T32" t="s">
        <v>369</v>
      </c>
      <c r="U32" t="s">
        <v>344</v>
      </c>
      <c r="V32" t="s">
        <v>345</v>
      </c>
      <c r="X32" t="s">
        <v>346</v>
      </c>
      <c r="Y32" t="s">
        <v>353</v>
      </c>
      <c r="Z32" t="s">
        <v>405</v>
      </c>
      <c r="AA32">
        <v>57612</v>
      </c>
      <c r="AB32" t="s">
        <v>349</v>
      </c>
      <c r="AC32">
        <v>300</v>
      </c>
      <c r="AD32">
        <v>16</v>
      </c>
      <c r="AE32">
        <v>2010</v>
      </c>
      <c r="AF32">
        <v>1</v>
      </c>
    </row>
    <row r="33" spans="1:52" ht="12.75" hidden="1" customHeight="1">
      <c r="A33" s="35" t="str">
        <f t="shared" si="1"/>
        <v>Austin</v>
      </c>
      <c r="B33" t="str">
        <f t="shared" si="0"/>
        <v>https://pinclub.hardrock.com/Catalog/100498.aspx</v>
      </c>
      <c r="C33" s="3">
        <f t="shared" si="2"/>
        <v>31</v>
      </c>
      <c r="D33" s="4">
        <v>30995</v>
      </c>
      <c r="E33" s="4" t="s">
        <v>426</v>
      </c>
      <c r="F33" s="14">
        <v>1</v>
      </c>
      <c r="G33" s="16">
        <v>6</v>
      </c>
      <c r="H33" s="4"/>
      <c r="I33" s="4">
        <v>2006</v>
      </c>
      <c r="J33" s="4">
        <v>6</v>
      </c>
      <c r="K33" s="4" t="s">
        <v>612</v>
      </c>
      <c r="L33" s="4"/>
      <c r="M33" s="4">
        <v>100498</v>
      </c>
      <c r="N33" t="s">
        <v>406</v>
      </c>
      <c r="O33" t="s">
        <v>425</v>
      </c>
      <c r="P33" t="s">
        <v>426</v>
      </c>
      <c r="Q33" t="s">
        <v>427</v>
      </c>
      <c r="R33" t="s">
        <v>342</v>
      </c>
      <c r="S33" t="s">
        <v>397</v>
      </c>
      <c r="T33" t="s">
        <v>369</v>
      </c>
      <c r="U33" t="s">
        <v>344</v>
      </c>
      <c r="V33" t="s">
        <v>345</v>
      </c>
      <c r="X33" t="s">
        <v>346</v>
      </c>
      <c r="Y33" t="s">
        <v>353</v>
      </c>
      <c r="Z33" t="s">
        <v>348</v>
      </c>
      <c r="AA33">
        <v>30995</v>
      </c>
      <c r="AB33" t="s">
        <v>349</v>
      </c>
      <c r="AD33">
        <v>15.95</v>
      </c>
      <c r="AE33">
        <v>2006</v>
      </c>
      <c r="AF33">
        <v>1</v>
      </c>
    </row>
    <row r="34" spans="1:52" ht="12.75" hidden="1" customHeight="1">
      <c r="A34" s="35" t="str">
        <f>HYPERLINK(B34,E34)</f>
        <v>Bahrain</v>
      </c>
      <c r="B34" t="str">
        <f>CONCATENATE($B$1,M34,$C$1)</f>
        <v>https://pinclub.hardrock.com/Catalog/148296.aspx</v>
      </c>
      <c r="C34" s="7">
        <f t="shared" ref="C34:C39" si="3">C33+1</f>
        <v>32</v>
      </c>
      <c r="D34" s="8">
        <v>73488</v>
      </c>
      <c r="E34" s="8" t="s">
        <v>1183</v>
      </c>
      <c r="F34" s="14">
        <v>1</v>
      </c>
      <c r="G34" s="16">
        <v>9</v>
      </c>
      <c r="H34" s="8"/>
      <c r="I34" s="8">
        <v>2013</v>
      </c>
      <c r="J34" s="8">
        <v>3</v>
      </c>
      <c r="K34" s="8" t="s">
        <v>614</v>
      </c>
      <c r="L34" s="8"/>
      <c r="M34" s="8">
        <v>148296</v>
      </c>
      <c r="N34" s="47" t="s">
        <v>1189</v>
      </c>
      <c r="O34" s="47" t="s">
        <v>1190</v>
      </c>
      <c r="P34" s="47" t="s">
        <v>1183</v>
      </c>
      <c r="Q34" s="47" t="s">
        <v>911</v>
      </c>
      <c r="R34" s="47" t="s">
        <v>342</v>
      </c>
      <c r="S34" s="47" t="s">
        <v>351</v>
      </c>
      <c r="T34" s="46"/>
      <c r="U34" s="47" t="s">
        <v>344</v>
      </c>
      <c r="V34" s="47" t="s">
        <v>345</v>
      </c>
      <c r="W34" s="46"/>
      <c r="X34" s="47" t="s">
        <v>346</v>
      </c>
      <c r="Y34" s="47" t="s">
        <v>353</v>
      </c>
      <c r="Z34" s="46"/>
      <c r="AA34" s="47">
        <v>73488</v>
      </c>
      <c r="AB34" s="47" t="s">
        <v>349</v>
      </c>
      <c r="AC34" s="46"/>
      <c r="AD34" s="47">
        <v>19.57</v>
      </c>
      <c r="AE34" s="47">
        <v>2013</v>
      </c>
      <c r="AF34" s="47">
        <v>1</v>
      </c>
      <c r="AG34" s="46"/>
      <c r="AH34" s="46"/>
      <c r="AI34" s="47">
        <v>0</v>
      </c>
      <c r="AJ34" s="47">
        <v>0</v>
      </c>
      <c r="AK34" s="47">
        <v>0</v>
      </c>
    </row>
    <row r="35" spans="1:52" ht="12.75" hidden="1" customHeight="1">
      <c r="A35" s="35" t="str">
        <f>HYPERLINK(B35,E35)</f>
        <v>Bahrain</v>
      </c>
      <c r="B35" t="str">
        <f>CONCATENATE($B$1,M35,$C$1)</f>
        <v>https://pinclub.hardrock.com/Catalog/154175.aspx</v>
      </c>
      <c r="C35" s="7">
        <f t="shared" si="3"/>
        <v>33</v>
      </c>
      <c r="D35" s="8">
        <v>79178</v>
      </c>
      <c r="E35" s="8" t="s">
        <v>1183</v>
      </c>
      <c r="F35" s="14">
        <v>1</v>
      </c>
      <c r="G35" s="16">
        <v>9</v>
      </c>
      <c r="H35" s="8"/>
      <c r="I35" s="8">
        <v>2014</v>
      </c>
      <c r="J35" s="8">
        <v>3</v>
      </c>
      <c r="K35" s="8" t="s">
        <v>614</v>
      </c>
      <c r="L35" s="8"/>
      <c r="M35" s="8">
        <v>154175</v>
      </c>
      <c r="N35" s="42" t="s">
        <v>1334</v>
      </c>
      <c r="O35" s="42" t="s">
        <v>1335</v>
      </c>
      <c r="P35" s="42" t="s">
        <v>1183</v>
      </c>
      <c r="Q35" s="42" t="s">
        <v>364</v>
      </c>
      <c r="R35" s="42" t="s">
        <v>342</v>
      </c>
      <c r="S35" s="42"/>
      <c r="T35" s="42" t="s">
        <v>369</v>
      </c>
      <c r="U35" s="42"/>
      <c r="V35" s="42" t="s">
        <v>345</v>
      </c>
      <c r="W35" s="42"/>
      <c r="X35" s="42" t="s">
        <v>346</v>
      </c>
      <c r="Y35" s="42" t="s">
        <v>353</v>
      </c>
      <c r="Z35" s="42"/>
      <c r="AA35" s="42">
        <v>79178</v>
      </c>
      <c r="AB35" s="42" t="s">
        <v>349</v>
      </c>
      <c r="AC35" s="42"/>
      <c r="AD35" s="42"/>
      <c r="AE35" s="42"/>
      <c r="AF35" s="42">
        <v>1</v>
      </c>
      <c r="AG35" s="42"/>
      <c r="AH35" s="42"/>
      <c r="AI35" s="42">
        <v>0</v>
      </c>
      <c r="AJ35" s="42">
        <v>0</v>
      </c>
      <c r="AK35" s="42">
        <v>0</v>
      </c>
      <c r="AL35" s="42"/>
      <c r="AM35" s="42"/>
      <c r="AN35" s="42"/>
      <c r="AO35" s="42"/>
      <c r="AP35" s="42"/>
      <c r="AQ35" s="42"/>
      <c r="AR35" s="42"/>
      <c r="AS35" s="42"/>
      <c r="AT35" s="42"/>
      <c r="AU35" s="42"/>
      <c r="AV35" s="42"/>
      <c r="AW35" s="42"/>
      <c r="AX35" s="42"/>
      <c r="AY35" s="42"/>
      <c r="AZ35" s="42"/>
    </row>
    <row r="36" spans="1:52" ht="12.75" hidden="1" customHeight="1">
      <c r="A36" s="35" t="str">
        <f>HYPERLINK(B36,E36)</f>
        <v>Bahrain</v>
      </c>
      <c r="B36" t="str">
        <f>CONCATENATE($B$1,M36,$C$1)</f>
        <v>https://pinclub.hardrock.com/Catalog/154176.aspx</v>
      </c>
      <c r="C36" s="7">
        <f t="shared" si="3"/>
        <v>34</v>
      </c>
      <c r="D36" s="8">
        <v>79179</v>
      </c>
      <c r="E36" s="8" t="s">
        <v>1183</v>
      </c>
      <c r="F36" s="14">
        <v>1</v>
      </c>
      <c r="G36" s="16">
        <v>9</v>
      </c>
      <c r="H36" s="8"/>
      <c r="I36" s="8">
        <v>2014</v>
      </c>
      <c r="J36" s="8">
        <v>3</v>
      </c>
      <c r="K36" s="8" t="s">
        <v>614</v>
      </c>
      <c r="L36" s="8"/>
      <c r="M36" s="8">
        <v>154176</v>
      </c>
      <c r="N36" s="42" t="s">
        <v>1336</v>
      </c>
      <c r="O36" s="42" t="s">
        <v>1337</v>
      </c>
      <c r="P36" s="42" t="s">
        <v>1183</v>
      </c>
      <c r="Q36" s="42" t="s">
        <v>1142</v>
      </c>
      <c r="R36" s="42" t="s">
        <v>342</v>
      </c>
      <c r="S36" s="42" t="s">
        <v>351</v>
      </c>
      <c r="T36" s="42" t="s">
        <v>369</v>
      </c>
      <c r="U36" s="42"/>
      <c r="V36" s="42" t="s">
        <v>345</v>
      </c>
      <c r="W36" s="42"/>
      <c r="X36" s="42" t="s">
        <v>346</v>
      </c>
      <c r="Y36" s="42" t="s">
        <v>353</v>
      </c>
      <c r="Z36" s="42"/>
      <c r="AA36" s="42">
        <v>79179</v>
      </c>
      <c r="AB36" s="42" t="s">
        <v>349</v>
      </c>
      <c r="AC36" s="42"/>
      <c r="AD36" s="42"/>
      <c r="AE36" s="42"/>
      <c r="AF36" s="42">
        <v>1</v>
      </c>
      <c r="AG36" s="42"/>
      <c r="AH36" s="42"/>
      <c r="AI36" s="42">
        <v>0</v>
      </c>
      <c r="AJ36" s="42">
        <v>0</v>
      </c>
      <c r="AK36" s="42">
        <v>0</v>
      </c>
      <c r="AL36" s="42"/>
      <c r="AM36" s="42"/>
      <c r="AN36" s="42"/>
      <c r="AO36" s="42"/>
      <c r="AP36" s="42"/>
      <c r="AQ36" s="42"/>
      <c r="AR36" s="42"/>
      <c r="AS36" s="42"/>
      <c r="AT36" s="42"/>
      <c r="AU36" s="42"/>
      <c r="AV36" s="42"/>
      <c r="AW36" s="42"/>
      <c r="AX36" s="42"/>
      <c r="AY36" s="42"/>
      <c r="AZ36" s="42"/>
    </row>
    <row r="37" spans="1:52" ht="12.75" hidden="1" customHeight="1">
      <c r="A37" s="35" t="str">
        <f>HYPERLINK(B37,E37)</f>
        <v>Bahrain</v>
      </c>
      <c r="B37" t="str">
        <f>CONCATENATE($B$1,M37,$C$1)</f>
        <v>https://pinclub.hardrock.com/Catalog/154177.aspx</v>
      </c>
      <c r="C37" s="7">
        <f t="shared" si="3"/>
        <v>35</v>
      </c>
      <c r="D37" s="8">
        <v>79180</v>
      </c>
      <c r="E37" s="8" t="s">
        <v>1183</v>
      </c>
      <c r="F37" s="14">
        <v>1</v>
      </c>
      <c r="G37" s="16">
        <v>9</v>
      </c>
      <c r="H37" s="8"/>
      <c r="I37" s="8">
        <v>2014</v>
      </c>
      <c r="J37" s="8">
        <v>3</v>
      </c>
      <c r="K37" s="8" t="s">
        <v>614</v>
      </c>
      <c r="L37" s="8"/>
      <c r="M37" s="8">
        <v>154177</v>
      </c>
      <c r="N37" s="42" t="s">
        <v>884</v>
      </c>
      <c r="O37" s="42" t="s">
        <v>886</v>
      </c>
      <c r="P37" s="42" t="s">
        <v>1183</v>
      </c>
      <c r="Q37" s="42" t="s">
        <v>934</v>
      </c>
      <c r="R37" s="42" t="s">
        <v>342</v>
      </c>
      <c r="S37" s="42" t="s">
        <v>351</v>
      </c>
      <c r="T37" s="42" t="s">
        <v>369</v>
      </c>
      <c r="U37" s="42"/>
      <c r="V37" s="42" t="s">
        <v>345</v>
      </c>
      <c r="W37" s="42"/>
      <c r="X37" s="42" t="s">
        <v>346</v>
      </c>
      <c r="Y37" s="42" t="s">
        <v>353</v>
      </c>
      <c r="Z37" s="42"/>
      <c r="AA37" s="42">
        <v>79180</v>
      </c>
      <c r="AB37" s="42" t="s">
        <v>349</v>
      </c>
      <c r="AC37" s="42"/>
      <c r="AD37" s="42"/>
      <c r="AE37" s="42"/>
      <c r="AF37" s="42">
        <v>1</v>
      </c>
      <c r="AG37" s="42"/>
      <c r="AH37" s="42"/>
      <c r="AI37" s="42">
        <v>0</v>
      </c>
      <c r="AJ37" s="42">
        <v>0</v>
      </c>
      <c r="AK37" s="42">
        <v>0</v>
      </c>
      <c r="AL37" s="42"/>
      <c r="AM37" s="42"/>
      <c r="AN37" s="42"/>
      <c r="AO37" s="42"/>
      <c r="AP37" s="42"/>
      <c r="AQ37" s="42"/>
      <c r="AR37" s="42"/>
      <c r="AS37" s="42"/>
      <c r="AT37" s="42"/>
      <c r="AU37" s="42"/>
      <c r="AV37" s="42"/>
      <c r="AW37" s="42"/>
      <c r="AX37" s="42"/>
      <c r="AY37" s="42"/>
      <c r="AZ37" s="42"/>
    </row>
    <row r="38" spans="1:52" ht="12.75" hidden="1" customHeight="1">
      <c r="A38" s="35" t="str">
        <f>HYPERLINK(B38,E38)</f>
        <v>Baku</v>
      </c>
      <c r="B38" t="str">
        <f>CONCATENATE($B$1,M38,$C$1)</f>
        <v>https://pinclub.hardrock.com/Catalog/166148.aspx</v>
      </c>
      <c r="C38" s="7">
        <f t="shared" si="3"/>
        <v>36</v>
      </c>
      <c r="D38" s="8">
        <v>90920</v>
      </c>
      <c r="E38" s="8" t="s">
        <v>1587</v>
      </c>
      <c r="F38" s="14">
        <v>1</v>
      </c>
      <c r="G38" s="16">
        <v>9</v>
      </c>
      <c r="H38" s="8"/>
      <c r="I38" s="8">
        <v>2016</v>
      </c>
      <c r="J38" s="8">
        <v>3</v>
      </c>
      <c r="K38" s="8" t="s">
        <v>614</v>
      </c>
      <c r="L38" s="8"/>
      <c r="M38" s="8">
        <v>166148</v>
      </c>
      <c r="N38" s="82" t="s">
        <v>674</v>
      </c>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row>
    <row r="39" spans="1:52" ht="12.75" hidden="1" customHeight="1">
      <c r="A39" s="35" t="str">
        <f t="shared" si="1"/>
        <v>Bali</v>
      </c>
      <c r="B39" t="str">
        <f t="shared" si="0"/>
        <v>https://pinclub.hardrock.com/Catalog/107818.aspx</v>
      </c>
      <c r="C39" s="3">
        <f t="shared" si="3"/>
        <v>37</v>
      </c>
      <c r="D39" s="4">
        <v>34888</v>
      </c>
      <c r="E39" s="4" t="s">
        <v>430</v>
      </c>
      <c r="F39" s="14">
        <v>1</v>
      </c>
      <c r="G39" s="16">
        <v>6</v>
      </c>
      <c r="H39" s="4"/>
      <c r="I39" s="4">
        <v>2006</v>
      </c>
      <c r="J39" s="4">
        <v>6</v>
      </c>
      <c r="K39" s="4" t="s">
        <v>615</v>
      </c>
      <c r="L39" s="4"/>
      <c r="M39" s="4">
        <v>107818</v>
      </c>
      <c r="N39" t="s">
        <v>428</v>
      </c>
      <c r="O39" t="s">
        <v>429</v>
      </c>
      <c r="P39" t="s">
        <v>430</v>
      </c>
      <c r="Q39" t="s">
        <v>431</v>
      </c>
      <c r="R39" t="s">
        <v>342</v>
      </c>
      <c r="S39" t="s">
        <v>351</v>
      </c>
      <c r="T39" t="s">
        <v>369</v>
      </c>
      <c r="U39" t="s">
        <v>344</v>
      </c>
      <c r="V39" t="s">
        <v>345</v>
      </c>
      <c r="X39" t="s">
        <v>346</v>
      </c>
      <c r="Y39" t="s">
        <v>353</v>
      </c>
      <c r="Z39" t="s">
        <v>405</v>
      </c>
      <c r="AA39">
        <v>34888</v>
      </c>
      <c r="AB39" t="s">
        <v>349</v>
      </c>
      <c r="AD39">
        <v>14.89</v>
      </c>
      <c r="AE39">
        <v>2006</v>
      </c>
      <c r="AF39">
        <v>1</v>
      </c>
    </row>
    <row r="40" spans="1:52" ht="12.75" hidden="1" customHeight="1">
      <c r="A40" s="35" t="str">
        <f>HYPERLINK(B40,E40)</f>
        <v>Bali</v>
      </c>
      <c r="B40" t="str">
        <f>CONCATENATE($B$1,M40,$C$1)</f>
        <v>https://pinclub.hardrock.com/Catalog/139121.aspx</v>
      </c>
      <c r="C40" s="7">
        <f t="shared" si="2"/>
        <v>38</v>
      </c>
      <c r="D40" s="8">
        <v>64585</v>
      </c>
      <c r="E40" s="8" t="s">
        <v>430</v>
      </c>
      <c r="F40" s="14">
        <v>1</v>
      </c>
      <c r="G40" s="16">
        <v>9</v>
      </c>
      <c r="H40" s="8"/>
      <c r="I40" s="8">
        <v>2011</v>
      </c>
      <c r="J40" s="8">
        <v>3</v>
      </c>
      <c r="K40" s="8" t="s">
        <v>614</v>
      </c>
      <c r="L40" s="8"/>
      <c r="M40" s="8">
        <v>139121</v>
      </c>
      <c r="N40" t="s">
        <v>980</v>
      </c>
      <c r="O40" t="s">
        <v>981</v>
      </c>
      <c r="P40" t="s">
        <v>430</v>
      </c>
      <c r="Q40" t="s">
        <v>593</v>
      </c>
      <c r="R40" t="s">
        <v>342</v>
      </c>
      <c r="S40" t="s">
        <v>397</v>
      </c>
      <c r="T40" t="s">
        <v>369</v>
      </c>
      <c r="U40" t="s">
        <v>344</v>
      </c>
      <c r="V40" t="s">
        <v>345</v>
      </c>
      <c r="X40" t="s">
        <v>346</v>
      </c>
      <c r="Y40" t="s">
        <v>353</v>
      </c>
      <c r="Z40" t="s">
        <v>348</v>
      </c>
      <c r="AA40">
        <v>64585</v>
      </c>
      <c r="AB40" t="s">
        <v>349</v>
      </c>
      <c r="AD40">
        <v>17</v>
      </c>
      <c r="AE40">
        <v>2011</v>
      </c>
      <c r="AF40">
        <v>1</v>
      </c>
    </row>
    <row r="41" spans="1:52" ht="12.75" hidden="1" customHeight="1">
      <c r="A41" s="35" t="str">
        <f>HYPERLINK(B41,E41)</f>
        <v>Bali</v>
      </c>
      <c r="B41" t="str">
        <f>CONCATENATE($B$1,M41,$C$1)</f>
        <v>https://pinclub.hardrock.com/Catalog/146220.aspx</v>
      </c>
      <c r="C41" s="7">
        <f t="shared" si="2"/>
        <v>39</v>
      </c>
      <c r="D41" s="8">
        <v>71464</v>
      </c>
      <c r="E41" s="8" t="s">
        <v>430</v>
      </c>
      <c r="F41" s="14">
        <v>1</v>
      </c>
      <c r="G41" s="16">
        <v>9</v>
      </c>
      <c r="H41" s="8"/>
      <c r="I41" s="8">
        <v>2013</v>
      </c>
      <c r="J41" s="8">
        <v>3</v>
      </c>
      <c r="K41" s="8" t="s">
        <v>614</v>
      </c>
      <c r="L41" s="8"/>
      <c r="M41" s="8">
        <v>146220</v>
      </c>
      <c r="N41" s="42" t="s">
        <v>1179</v>
      </c>
      <c r="O41" s="42" t="s">
        <v>1179</v>
      </c>
      <c r="P41" s="42" t="s">
        <v>430</v>
      </c>
      <c r="Q41" s="42" t="s">
        <v>529</v>
      </c>
      <c r="R41" s="42" t="s">
        <v>342</v>
      </c>
      <c r="S41" s="42" t="s">
        <v>351</v>
      </c>
      <c r="T41" s="42" t="s">
        <v>369</v>
      </c>
      <c r="U41" s="42" t="s">
        <v>344</v>
      </c>
      <c r="V41" s="42" t="s">
        <v>345</v>
      </c>
      <c r="W41" s="42"/>
      <c r="X41" s="42" t="s">
        <v>346</v>
      </c>
      <c r="Y41" s="42"/>
      <c r="Z41" s="42" t="s">
        <v>348</v>
      </c>
      <c r="AA41" s="42">
        <v>71832</v>
      </c>
      <c r="AB41" s="42" t="s">
        <v>349</v>
      </c>
      <c r="AC41" s="42"/>
      <c r="AD41" s="42"/>
      <c r="AE41" s="42">
        <v>2013</v>
      </c>
      <c r="AF41" s="42">
        <v>1</v>
      </c>
      <c r="AG41" s="42"/>
      <c r="AH41" s="42"/>
      <c r="AI41" s="42">
        <v>0</v>
      </c>
      <c r="AJ41" s="42">
        <v>0</v>
      </c>
      <c r="AK41" s="42">
        <v>0</v>
      </c>
      <c r="AL41" s="42"/>
      <c r="AM41" s="42"/>
      <c r="AN41" s="42"/>
    </row>
    <row r="42" spans="1:52" ht="12.75" hidden="1" customHeight="1">
      <c r="A42" s="35" t="str">
        <f>HYPERLINK(B42,E42)</f>
        <v>Bali</v>
      </c>
      <c r="B42" t="str">
        <f>CONCATENATE($B$1,M42,$C$1)</f>
        <v>https://pinclub.hardrock.com/Catalog/166721.aspx</v>
      </c>
      <c r="C42" s="7">
        <f t="shared" si="2"/>
        <v>40</v>
      </c>
      <c r="D42" s="8">
        <v>91491</v>
      </c>
      <c r="E42" s="8" t="s">
        <v>430</v>
      </c>
      <c r="F42" s="43" t="s">
        <v>1593</v>
      </c>
      <c r="G42" s="16">
        <v>9</v>
      </c>
      <c r="H42" s="8"/>
      <c r="I42" s="8">
        <v>2016</v>
      </c>
      <c r="J42" s="8">
        <v>3</v>
      </c>
      <c r="K42" s="8" t="s">
        <v>614</v>
      </c>
      <c r="L42" s="8"/>
      <c r="M42" s="8">
        <v>166721</v>
      </c>
      <c r="N42" s="82" t="s">
        <v>1590</v>
      </c>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row>
    <row r="43" spans="1:52" ht="12.75" hidden="1" customHeight="1">
      <c r="A43" s="35" t="str">
        <f t="shared" si="1"/>
        <v>Bali - Hotel</v>
      </c>
      <c r="B43" t="str">
        <f t="shared" si="0"/>
        <v>https://pinclub.hardrock.com/Catalog/137826.aspx</v>
      </c>
      <c r="C43" s="7">
        <f>C42+1</f>
        <v>41</v>
      </c>
      <c r="D43" s="8">
        <v>63317</v>
      </c>
      <c r="E43" s="8" t="s">
        <v>463</v>
      </c>
      <c r="F43" s="14">
        <v>1</v>
      </c>
      <c r="G43" s="16">
        <v>9</v>
      </c>
      <c r="H43" s="8"/>
      <c r="I43" s="8">
        <v>2011</v>
      </c>
      <c r="J43" s="8">
        <v>3</v>
      </c>
      <c r="K43" s="8" t="s">
        <v>614</v>
      </c>
      <c r="L43" s="8"/>
      <c r="M43" s="8">
        <v>137826</v>
      </c>
      <c r="N43" t="s">
        <v>39</v>
      </c>
      <c r="O43" t="s">
        <v>514</v>
      </c>
      <c r="P43" t="s">
        <v>463</v>
      </c>
      <c r="Q43" t="s">
        <v>515</v>
      </c>
      <c r="V43" t="s">
        <v>345</v>
      </c>
      <c r="X43" t="s">
        <v>346</v>
      </c>
      <c r="Y43" t="s">
        <v>353</v>
      </c>
      <c r="AA43">
        <v>63317</v>
      </c>
      <c r="AB43" t="s">
        <v>349</v>
      </c>
      <c r="AD43">
        <v>17.5</v>
      </c>
      <c r="AE43">
        <v>2011</v>
      </c>
      <c r="AF43">
        <v>1</v>
      </c>
    </row>
    <row r="44" spans="1:52" ht="12.75" hidden="1" customHeight="1">
      <c r="A44" s="35" t="str">
        <f t="shared" ref="A44" si="4">HYPERLINK(B44,E44)</f>
        <v>Bali - Hotel</v>
      </c>
      <c r="B44" t="str">
        <f t="shared" ref="B44" si="5">CONCATENATE($B$1,M44,$C$1)</f>
        <v>https://pinclub.hardrock.com/Catalog/164590.aspx</v>
      </c>
      <c r="C44" s="7">
        <f>C43+1</f>
        <v>42</v>
      </c>
      <c r="D44" s="8">
        <v>89391</v>
      </c>
      <c r="E44" s="8" t="s">
        <v>463</v>
      </c>
      <c r="F44" s="14">
        <v>1</v>
      </c>
      <c r="G44" s="16">
        <v>9</v>
      </c>
      <c r="H44" s="8"/>
      <c r="I44" s="8">
        <v>2016</v>
      </c>
      <c r="J44" s="8">
        <v>3</v>
      </c>
      <c r="K44" s="8" t="s">
        <v>614</v>
      </c>
      <c r="L44" s="8"/>
      <c r="M44" s="8">
        <v>164590</v>
      </c>
      <c r="N44" s="88" t="s">
        <v>1515</v>
      </c>
      <c r="O44" s="88" t="s">
        <v>1516</v>
      </c>
      <c r="P44" s="88" t="s">
        <v>463</v>
      </c>
      <c r="Q44" s="88" t="s">
        <v>198</v>
      </c>
      <c r="R44" s="88" t="s">
        <v>342</v>
      </c>
      <c r="S44" s="88" t="s">
        <v>351</v>
      </c>
      <c r="T44" s="88" t="s">
        <v>369</v>
      </c>
      <c r="U44" s="87"/>
      <c r="V44" s="88" t="s">
        <v>345</v>
      </c>
      <c r="W44" s="87"/>
      <c r="X44" s="88" t="s">
        <v>346</v>
      </c>
      <c r="Y44" s="88" t="s">
        <v>353</v>
      </c>
      <c r="Z44" s="88" t="s">
        <v>1047</v>
      </c>
      <c r="AA44" s="88">
        <v>89391</v>
      </c>
      <c r="AB44" s="88" t="s">
        <v>349</v>
      </c>
      <c r="AC44" s="87"/>
      <c r="AD44" s="88" t="s">
        <v>1517</v>
      </c>
      <c r="AE44" s="88">
        <v>2016</v>
      </c>
      <c r="AF44" s="88">
        <v>1</v>
      </c>
      <c r="AG44" s="87"/>
      <c r="AH44" s="87"/>
      <c r="AI44" s="88">
        <v>0</v>
      </c>
      <c r="AJ44" s="88">
        <v>0</v>
      </c>
      <c r="AK44" s="88">
        <v>0</v>
      </c>
    </row>
    <row r="45" spans="1:52" ht="12.75" hidden="1" customHeight="1">
      <c r="A45" s="35" t="str">
        <f t="shared" si="1"/>
        <v>Baltimore</v>
      </c>
      <c r="B45" t="str">
        <f t="shared" si="0"/>
        <v>https://pinclub.hardrock.com/Catalog/100694.aspx</v>
      </c>
      <c r="C45" s="3">
        <f>C44+1</f>
        <v>43</v>
      </c>
      <c r="D45" s="4">
        <v>31291</v>
      </c>
      <c r="E45" s="4" t="s">
        <v>434</v>
      </c>
      <c r="F45" s="14">
        <v>1</v>
      </c>
      <c r="G45" s="16">
        <v>6</v>
      </c>
      <c r="H45" s="4"/>
      <c r="I45" s="4">
        <v>2006</v>
      </c>
      <c r="J45" s="4">
        <v>6</v>
      </c>
      <c r="K45" s="4" t="s">
        <v>612</v>
      </c>
      <c r="L45" s="4"/>
      <c r="M45" s="4">
        <v>100694</v>
      </c>
      <c r="N45" t="s">
        <v>432</v>
      </c>
      <c r="O45" t="s">
        <v>433</v>
      </c>
      <c r="P45" t="s">
        <v>434</v>
      </c>
      <c r="Q45" t="s">
        <v>435</v>
      </c>
      <c r="R45" t="s">
        <v>342</v>
      </c>
      <c r="S45" t="s">
        <v>351</v>
      </c>
      <c r="T45" t="s">
        <v>369</v>
      </c>
      <c r="U45" t="s">
        <v>344</v>
      </c>
      <c r="V45" t="s">
        <v>345</v>
      </c>
      <c r="X45" t="s">
        <v>346</v>
      </c>
      <c r="Y45" t="s">
        <v>353</v>
      </c>
      <c r="Z45" t="s">
        <v>348</v>
      </c>
      <c r="AA45">
        <v>31291</v>
      </c>
      <c r="AB45" t="s">
        <v>349</v>
      </c>
      <c r="AD45">
        <v>12.39</v>
      </c>
      <c r="AE45">
        <v>2006</v>
      </c>
      <c r="AF45">
        <v>1</v>
      </c>
    </row>
    <row r="46" spans="1:52" ht="12.75" hidden="1" customHeight="1">
      <c r="A46" s="35" t="str">
        <f t="shared" si="1"/>
        <v>Baltimore</v>
      </c>
      <c r="B46" t="str">
        <f t="shared" si="0"/>
        <v>https://pinclub.hardrock.com/Catalog/114695.aspx</v>
      </c>
      <c r="C46" s="7">
        <f t="shared" si="2"/>
        <v>44</v>
      </c>
      <c r="D46" s="8">
        <v>49631</v>
      </c>
      <c r="E46" s="8" t="s">
        <v>434</v>
      </c>
      <c r="F46" s="14">
        <v>1</v>
      </c>
      <c r="G46" s="16">
        <v>9</v>
      </c>
      <c r="H46" s="8"/>
      <c r="I46" s="8">
        <v>2009</v>
      </c>
      <c r="J46" s="8">
        <v>3</v>
      </c>
      <c r="K46" s="8" t="s">
        <v>614</v>
      </c>
      <c r="L46" s="8"/>
      <c r="M46" s="8">
        <v>114695</v>
      </c>
      <c r="N46" t="s">
        <v>390</v>
      </c>
      <c r="O46" t="s">
        <v>436</v>
      </c>
      <c r="P46" t="s">
        <v>434</v>
      </c>
      <c r="Q46" t="s">
        <v>934</v>
      </c>
      <c r="R46" t="s">
        <v>342</v>
      </c>
      <c r="S46" t="s">
        <v>351</v>
      </c>
      <c r="T46" t="s">
        <v>369</v>
      </c>
      <c r="U46" t="s">
        <v>344</v>
      </c>
      <c r="V46" t="s">
        <v>345</v>
      </c>
      <c r="X46" t="s">
        <v>346</v>
      </c>
      <c r="Z46" t="s">
        <v>348</v>
      </c>
      <c r="AA46">
        <v>49631</v>
      </c>
      <c r="AB46" t="s">
        <v>349</v>
      </c>
      <c r="AD46">
        <v>12.77</v>
      </c>
      <c r="AE46">
        <v>2009</v>
      </c>
      <c r="AF46">
        <v>1</v>
      </c>
    </row>
    <row r="47" spans="1:52" ht="12.75" hidden="1" customHeight="1">
      <c r="A47" s="35" t="str">
        <f>HYPERLINK(B47,E47)</f>
        <v>Baltimore</v>
      </c>
      <c r="B47" t="str">
        <f>CONCATENATE($B$1,M47,$C$1)</f>
        <v>https://pinclub.hardrock.com/Catalog/144323.aspx</v>
      </c>
      <c r="C47" s="7">
        <f t="shared" ref="C47:C52" si="6">C46+1</f>
        <v>45</v>
      </c>
      <c r="D47" s="8">
        <v>69599</v>
      </c>
      <c r="E47" s="8" t="s">
        <v>434</v>
      </c>
      <c r="F47" s="14">
        <v>1</v>
      </c>
      <c r="G47" s="16">
        <v>9</v>
      </c>
      <c r="H47" s="8"/>
      <c r="I47" s="8">
        <v>2012</v>
      </c>
      <c r="J47" s="8">
        <v>3</v>
      </c>
      <c r="K47" s="8" t="s">
        <v>614</v>
      </c>
      <c r="L47" s="8"/>
      <c r="M47" s="8">
        <v>144323</v>
      </c>
      <c r="N47" t="s">
        <v>1085</v>
      </c>
      <c r="O47" t="s">
        <v>1086</v>
      </c>
      <c r="P47" t="s">
        <v>434</v>
      </c>
      <c r="Q47" t="s">
        <v>1087</v>
      </c>
      <c r="R47" t="s">
        <v>342</v>
      </c>
      <c r="S47" t="s">
        <v>351</v>
      </c>
      <c r="T47" t="s">
        <v>369</v>
      </c>
      <c r="U47" t="s">
        <v>344</v>
      </c>
      <c r="V47" t="s">
        <v>345</v>
      </c>
      <c r="X47" t="s">
        <v>346</v>
      </c>
      <c r="Y47" t="s">
        <v>353</v>
      </c>
      <c r="Z47" t="s">
        <v>348</v>
      </c>
      <c r="AA47">
        <v>69599</v>
      </c>
      <c r="AB47" t="s">
        <v>349</v>
      </c>
      <c r="AC47">
        <v>0</v>
      </c>
      <c r="AD47">
        <v>20</v>
      </c>
      <c r="AE47">
        <v>2009</v>
      </c>
      <c r="AF47">
        <v>1</v>
      </c>
      <c r="AI47">
        <v>0</v>
      </c>
      <c r="AJ47">
        <v>0</v>
      </c>
      <c r="AK47">
        <v>0</v>
      </c>
    </row>
    <row r="48" spans="1:52" ht="12.75" hidden="1" customHeight="1">
      <c r="A48" s="35" t="str">
        <f>HYPERLINK(B48,E48)</f>
        <v>Baltimore</v>
      </c>
      <c r="B48" t="str">
        <f>CONCATENATE($B$1,M48,$C$1)</f>
        <v>https://pinclub.hardrock.com/Catalog/151724.aspx</v>
      </c>
      <c r="C48" s="7">
        <f t="shared" si="6"/>
        <v>46</v>
      </c>
      <c r="D48" s="8">
        <v>76765</v>
      </c>
      <c r="E48" s="8" t="s">
        <v>434</v>
      </c>
      <c r="F48" s="15"/>
      <c r="G48" s="16">
        <v>9</v>
      </c>
      <c r="H48" s="8"/>
      <c r="I48" s="8">
        <v>2013</v>
      </c>
      <c r="J48" s="8">
        <v>3</v>
      </c>
      <c r="K48" s="8" t="s">
        <v>614</v>
      </c>
      <c r="L48" s="8" t="s">
        <v>1274</v>
      </c>
      <c r="M48" s="8">
        <v>151724</v>
      </c>
      <c r="N48" t="s">
        <v>1281</v>
      </c>
      <c r="O48" t="s">
        <v>1282</v>
      </c>
      <c r="P48" t="s">
        <v>434</v>
      </c>
      <c r="Q48" t="s">
        <v>1283</v>
      </c>
      <c r="R48" t="s">
        <v>342</v>
      </c>
      <c r="S48" t="s">
        <v>351</v>
      </c>
      <c r="T48" t="s">
        <v>369</v>
      </c>
      <c r="U48" t="s">
        <v>344</v>
      </c>
      <c r="V48" t="s">
        <v>345</v>
      </c>
      <c r="X48" t="s">
        <v>346</v>
      </c>
      <c r="Y48" t="s">
        <v>353</v>
      </c>
      <c r="Z48" t="s">
        <v>348</v>
      </c>
      <c r="AA48">
        <v>76765</v>
      </c>
      <c r="AB48" t="s">
        <v>349</v>
      </c>
      <c r="AC48">
        <v>0</v>
      </c>
      <c r="AD48" t="s">
        <v>1284</v>
      </c>
      <c r="AE48">
        <v>2013</v>
      </c>
      <c r="AF48">
        <v>1</v>
      </c>
      <c r="AI48">
        <v>0</v>
      </c>
      <c r="AJ48">
        <v>0</v>
      </c>
      <c r="AK48">
        <v>0</v>
      </c>
    </row>
    <row r="49" spans="1:55" ht="12.75" hidden="1" customHeight="1">
      <c r="A49" s="35" t="str">
        <f>HYPERLINK(B49,E49)</f>
        <v>Baltimore</v>
      </c>
      <c r="B49" t="str">
        <f>CONCATENATE($B$1,M49,$C$1)</f>
        <v>https://pinclub.hardrock.com/Catalog/153123.aspx</v>
      </c>
      <c r="C49" s="7">
        <f t="shared" si="6"/>
        <v>47</v>
      </c>
      <c r="D49" s="8">
        <v>78142</v>
      </c>
      <c r="E49" s="8" t="s">
        <v>434</v>
      </c>
      <c r="F49" s="15"/>
      <c r="G49" s="16">
        <v>9</v>
      </c>
      <c r="H49" s="8"/>
      <c r="I49" s="8"/>
      <c r="J49" s="8">
        <v>3</v>
      </c>
      <c r="K49" s="8" t="s">
        <v>614</v>
      </c>
      <c r="L49" s="8" t="s">
        <v>618</v>
      </c>
      <c r="M49" s="8">
        <v>153123</v>
      </c>
      <c r="N49" s="42" t="s">
        <v>1314</v>
      </c>
      <c r="O49" s="42" t="s">
        <v>1315</v>
      </c>
      <c r="P49" s="42" t="s">
        <v>434</v>
      </c>
      <c r="Q49" s="42" t="s">
        <v>350</v>
      </c>
      <c r="R49" s="42" t="s">
        <v>342</v>
      </c>
      <c r="S49" s="42" t="s">
        <v>351</v>
      </c>
      <c r="T49" s="42" t="s">
        <v>369</v>
      </c>
      <c r="U49" s="42" t="s">
        <v>344</v>
      </c>
      <c r="V49" s="42" t="s">
        <v>345</v>
      </c>
      <c r="W49" s="42"/>
      <c r="X49" s="42" t="s">
        <v>346</v>
      </c>
      <c r="Y49" s="42"/>
      <c r="Z49" s="42"/>
      <c r="AA49" s="42">
        <v>78142</v>
      </c>
      <c r="AB49" s="42" t="s">
        <v>349</v>
      </c>
      <c r="AC49" s="42"/>
      <c r="AD49" s="42">
        <v>79.98</v>
      </c>
      <c r="AE49" s="42"/>
      <c r="AF49" s="42">
        <v>1</v>
      </c>
      <c r="AG49" s="42"/>
      <c r="AH49" s="42"/>
      <c r="AI49" s="42">
        <v>0</v>
      </c>
      <c r="AJ49" s="42">
        <v>0</v>
      </c>
      <c r="AK49" s="42">
        <v>0</v>
      </c>
      <c r="AL49" s="42"/>
      <c r="AM49" s="42"/>
      <c r="AN49" s="42"/>
      <c r="AO49" s="42"/>
      <c r="AP49" s="42"/>
      <c r="AQ49" s="42"/>
      <c r="AR49" s="42"/>
      <c r="AS49" s="42"/>
      <c r="AT49" s="42"/>
      <c r="AU49" s="42"/>
      <c r="AV49" s="42"/>
      <c r="AW49" s="42"/>
      <c r="AX49" s="42"/>
      <c r="AY49" s="42"/>
      <c r="AZ49" s="42"/>
      <c r="BA49" s="42"/>
      <c r="BB49" s="42"/>
      <c r="BC49" s="42"/>
    </row>
    <row r="50" spans="1:55" ht="12.75" hidden="1" customHeight="1">
      <c r="A50" s="35" t="str">
        <f t="shared" si="1"/>
        <v>Bangkok</v>
      </c>
      <c r="B50" t="str">
        <f t="shared" si="0"/>
        <v>https://pinclub.hardrock.com/Catalog/134327.aspx</v>
      </c>
      <c r="C50" s="7">
        <f t="shared" si="6"/>
        <v>48</v>
      </c>
      <c r="D50" s="8">
        <v>59917</v>
      </c>
      <c r="E50" s="8" t="s">
        <v>95</v>
      </c>
      <c r="F50" s="14">
        <v>1</v>
      </c>
      <c r="G50" s="16">
        <v>9</v>
      </c>
      <c r="H50" s="8"/>
      <c r="I50" s="8">
        <v>2011</v>
      </c>
      <c r="J50" s="8">
        <v>3</v>
      </c>
      <c r="K50" s="8" t="s">
        <v>614</v>
      </c>
      <c r="L50" s="8"/>
      <c r="M50" s="8">
        <v>134327</v>
      </c>
      <c r="N50" t="s">
        <v>393</v>
      </c>
      <c r="O50" t="s">
        <v>1153</v>
      </c>
      <c r="P50" t="s">
        <v>95</v>
      </c>
      <c r="Q50" t="s">
        <v>1154</v>
      </c>
      <c r="R50" t="s">
        <v>342</v>
      </c>
      <c r="S50" t="s">
        <v>351</v>
      </c>
      <c r="T50" t="s">
        <v>369</v>
      </c>
      <c r="U50" t="s">
        <v>344</v>
      </c>
      <c r="V50" t="s">
        <v>345</v>
      </c>
      <c r="X50" t="s">
        <v>346</v>
      </c>
      <c r="Y50" t="s">
        <v>343</v>
      </c>
      <c r="Z50" t="s">
        <v>348</v>
      </c>
      <c r="AA50">
        <v>59917</v>
      </c>
      <c r="AB50" t="s">
        <v>349</v>
      </c>
      <c r="AD50">
        <v>17.5</v>
      </c>
      <c r="AE50">
        <v>2011</v>
      </c>
      <c r="AF50">
        <v>1</v>
      </c>
    </row>
    <row r="51" spans="1:55" ht="12.75" hidden="1" customHeight="1">
      <c r="A51" s="35" t="str">
        <f>HYPERLINK(B51,E51)</f>
        <v>Bangkok</v>
      </c>
      <c r="B51" t="str">
        <f>CONCATENATE($B$1,M51,$C$1)</f>
        <v>https://pinclub.hardrock.com/Catalog/160520.aspx</v>
      </c>
      <c r="C51" s="7">
        <f t="shared" si="6"/>
        <v>49</v>
      </c>
      <c r="D51" s="8">
        <v>85403</v>
      </c>
      <c r="E51" s="8" t="s">
        <v>95</v>
      </c>
      <c r="F51" s="14">
        <v>1</v>
      </c>
      <c r="G51" s="16">
        <v>9</v>
      </c>
      <c r="H51" s="8"/>
      <c r="I51" s="8">
        <v>2015</v>
      </c>
      <c r="J51" s="8">
        <v>3</v>
      </c>
      <c r="K51" s="8" t="s">
        <v>614</v>
      </c>
      <c r="L51" s="8"/>
      <c r="M51" s="8">
        <v>160520</v>
      </c>
      <c r="N51" s="42" t="s">
        <v>393</v>
      </c>
      <c r="O51" s="42" t="s">
        <v>1462</v>
      </c>
      <c r="P51" s="42" t="s">
        <v>95</v>
      </c>
      <c r="Q51" s="42" t="s">
        <v>1318</v>
      </c>
      <c r="R51" s="42" t="s">
        <v>342</v>
      </c>
      <c r="S51" s="42" t="s">
        <v>351</v>
      </c>
      <c r="T51" s="42" t="s">
        <v>369</v>
      </c>
      <c r="U51" s="42"/>
      <c r="V51" s="42" t="s">
        <v>345</v>
      </c>
      <c r="W51" s="42"/>
      <c r="X51" s="42" t="s">
        <v>346</v>
      </c>
      <c r="Y51" s="42" t="s">
        <v>343</v>
      </c>
      <c r="Z51" s="42" t="s">
        <v>1047</v>
      </c>
      <c r="AA51" s="42">
        <v>85403</v>
      </c>
      <c r="AB51" s="42" t="s">
        <v>349</v>
      </c>
      <c r="AC51" s="42"/>
      <c r="AD51" s="42"/>
      <c r="AE51" s="42">
        <v>2015</v>
      </c>
      <c r="AF51" s="42">
        <v>1</v>
      </c>
      <c r="AG51" s="42"/>
      <c r="AH51" s="42"/>
      <c r="AI51" s="42">
        <v>0</v>
      </c>
      <c r="AJ51" s="42">
        <v>0</v>
      </c>
      <c r="AK51" s="42">
        <v>0</v>
      </c>
      <c r="AL51" s="42"/>
      <c r="AM51" s="42"/>
      <c r="AN51" s="42"/>
      <c r="AO51" s="42"/>
      <c r="AP51" s="42"/>
      <c r="AQ51" s="42"/>
      <c r="AR51" s="42"/>
      <c r="AS51" s="42"/>
      <c r="AT51" s="42"/>
      <c r="AU51" s="42"/>
      <c r="AV51" s="42"/>
      <c r="AW51" s="42"/>
      <c r="AX51" s="42"/>
      <c r="AY51" s="42"/>
      <c r="AZ51" s="42"/>
      <c r="BA51" s="42"/>
      <c r="BB51" s="42"/>
      <c r="BC51" s="42"/>
    </row>
    <row r="52" spans="1:55" ht="12.75" hidden="1" customHeight="1">
      <c r="A52" s="35" t="str">
        <f>HYPERLINK(B52,E52)</f>
        <v>Bangkok</v>
      </c>
      <c r="B52" t="str">
        <f>CONCATENATE($B$1,M52,$C$1)</f>
        <v>https://pinclub.hardrock.com/Catalog/163841.aspx</v>
      </c>
      <c r="C52" s="7">
        <f t="shared" si="6"/>
        <v>50</v>
      </c>
      <c r="D52" s="8">
        <v>88657</v>
      </c>
      <c r="E52" s="8" t="s">
        <v>95</v>
      </c>
      <c r="F52" s="14">
        <v>1</v>
      </c>
      <c r="G52" s="16">
        <v>9</v>
      </c>
      <c r="H52" s="8"/>
      <c r="I52" s="8">
        <v>2016</v>
      </c>
      <c r="J52" s="8">
        <v>3</v>
      </c>
      <c r="K52" s="8" t="s">
        <v>614</v>
      </c>
      <c r="L52" s="8"/>
      <c r="M52" s="8">
        <v>163841</v>
      </c>
      <c r="N52" s="90" t="s">
        <v>393</v>
      </c>
      <c r="O52" s="90" t="s">
        <v>1518</v>
      </c>
      <c r="P52" s="90" t="s">
        <v>95</v>
      </c>
      <c r="Q52" s="90" t="s">
        <v>773</v>
      </c>
      <c r="R52" s="90" t="s">
        <v>342</v>
      </c>
      <c r="S52" s="90" t="s">
        <v>351</v>
      </c>
      <c r="T52" s="90" t="s">
        <v>369</v>
      </c>
      <c r="U52" s="89"/>
      <c r="V52" s="90" t="s">
        <v>345</v>
      </c>
      <c r="W52" s="89"/>
      <c r="X52" s="90" t="s">
        <v>346</v>
      </c>
      <c r="Y52" s="90" t="s">
        <v>343</v>
      </c>
      <c r="Z52" s="90" t="s">
        <v>1047</v>
      </c>
      <c r="AA52" s="90">
        <v>88657</v>
      </c>
      <c r="AB52" s="90" t="s">
        <v>349</v>
      </c>
      <c r="AC52" s="89"/>
      <c r="AD52" s="89"/>
      <c r="AE52" s="90">
        <v>2016</v>
      </c>
      <c r="AF52" s="90">
        <v>1</v>
      </c>
      <c r="AG52" s="89"/>
      <c r="AH52" s="89"/>
      <c r="AI52" s="90">
        <v>0</v>
      </c>
      <c r="AJ52" s="90">
        <v>0</v>
      </c>
      <c r="AK52" s="90">
        <v>0</v>
      </c>
      <c r="AL52" s="42"/>
      <c r="AM52" s="42"/>
      <c r="AN52" s="42"/>
      <c r="AO52" s="42"/>
      <c r="AP52" s="42"/>
      <c r="AQ52" s="42"/>
      <c r="AR52" s="42"/>
      <c r="AS52" s="42"/>
      <c r="AT52" s="42"/>
      <c r="AU52" s="42"/>
      <c r="AV52" s="42"/>
      <c r="AW52" s="42"/>
      <c r="AX52" s="42"/>
      <c r="AY52" s="42"/>
      <c r="AZ52" s="42"/>
      <c r="BA52" s="42"/>
      <c r="BB52" s="42"/>
      <c r="BC52" s="42"/>
    </row>
    <row r="53" spans="1:55" ht="12.75" hidden="1" customHeight="1">
      <c r="A53" s="35" t="str">
        <f t="shared" si="1"/>
        <v>Barcelona</v>
      </c>
      <c r="B53" t="str">
        <f t="shared" si="0"/>
        <v>https://pinclub.hardrock.com/Catalog/102241.aspx</v>
      </c>
      <c r="C53" s="3">
        <f>C52+1</f>
        <v>51</v>
      </c>
      <c r="D53" s="4">
        <v>33695</v>
      </c>
      <c r="E53" s="4" t="s">
        <v>440</v>
      </c>
      <c r="F53" s="14">
        <v>1</v>
      </c>
      <c r="G53" s="16">
        <v>6</v>
      </c>
      <c r="H53" s="4"/>
      <c r="I53" s="4">
        <v>2006</v>
      </c>
      <c r="J53" s="4">
        <v>4</v>
      </c>
      <c r="K53" s="4" t="s">
        <v>612</v>
      </c>
      <c r="L53" s="4"/>
      <c r="M53" s="4">
        <v>102241</v>
      </c>
      <c r="N53" t="s">
        <v>437</v>
      </c>
      <c r="O53" t="s">
        <v>439</v>
      </c>
      <c r="P53" t="s">
        <v>440</v>
      </c>
      <c r="Q53" t="s">
        <v>284</v>
      </c>
      <c r="R53" t="s">
        <v>342</v>
      </c>
      <c r="S53" t="s">
        <v>397</v>
      </c>
      <c r="T53" t="s">
        <v>369</v>
      </c>
      <c r="U53" t="s">
        <v>344</v>
      </c>
      <c r="V53" t="s">
        <v>345</v>
      </c>
      <c r="X53" t="s">
        <v>346</v>
      </c>
      <c r="Y53" t="s">
        <v>353</v>
      </c>
      <c r="Z53" t="s">
        <v>348</v>
      </c>
      <c r="AA53">
        <v>33695</v>
      </c>
      <c r="AB53" t="s">
        <v>349</v>
      </c>
      <c r="AD53">
        <v>15.73</v>
      </c>
      <c r="AE53">
        <v>2006</v>
      </c>
      <c r="AF53">
        <v>1</v>
      </c>
    </row>
    <row r="54" spans="1:55" ht="12.75" hidden="1" customHeight="1">
      <c r="A54" s="35" t="str">
        <f t="shared" si="1"/>
        <v>Barcelona</v>
      </c>
      <c r="B54" t="str">
        <f t="shared" si="0"/>
        <v>https://pinclub.hardrock.com/Catalog/110329.aspx</v>
      </c>
      <c r="C54" s="5">
        <f t="shared" si="2"/>
        <v>52</v>
      </c>
      <c r="D54" s="6">
        <v>43542</v>
      </c>
      <c r="E54" s="6" t="s">
        <v>440</v>
      </c>
      <c r="F54" s="14">
        <v>1</v>
      </c>
      <c r="G54" s="16">
        <v>7</v>
      </c>
      <c r="H54" s="6"/>
      <c r="I54" s="6">
        <v>2007</v>
      </c>
      <c r="J54" s="6">
        <v>2</v>
      </c>
      <c r="K54" s="6" t="s">
        <v>612</v>
      </c>
      <c r="L54" s="6"/>
      <c r="M54" s="6">
        <v>110329</v>
      </c>
      <c r="N54" t="s">
        <v>442</v>
      </c>
      <c r="O54" t="s">
        <v>443</v>
      </c>
      <c r="P54" t="s">
        <v>440</v>
      </c>
      <c r="Q54" t="s">
        <v>444</v>
      </c>
      <c r="R54" t="s">
        <v>342</v>
      </c>
      <c r="S54" t="s">
        <v>351</v>
      </c>
      <c r="T54" t="s">
        <v>352</v>
      </c>
      <c r="U54" t="s">
        <v>344</v>
      </c>
      <c r="V54" t="s">
        <v>345</v>
      </c>
      <c r="X54" t="s">
        <v>346</v>
      </c>
      <c r="Y54" t="s">
        <v>353</v>
      </c>
      <c r="Z54" t="s">
        <v>348</v>
      </c>
      <c r="AA54">
        <v>43542</v>
      </c>
      <c r="AB54" t="s">
        <v>349</v>
      </c>
      <c r="AD54">
        <v>17.809999999999999</v>
      </c>
      <c r="AE54">
        <v>2007</v>
      </c>
      <c r="AF54">
        <v>1</v>
      </c>
    </row>
    <row r="55" spans="1:55" ht="12.75" hidden="1" customHeight="1">
      <c r="A55" s="35" t="str">
        <f t="shared" si="1"/>
        <v>Barcelona</v>
      </c>
      <c r="B55" t="str">
        <f t="shared" si="0"/>
        <v>https://pinclub.hardrock.com/Catalog/119554.aspx</v>
      </c>
      <c r="C55" s="7">
        <f t="shared" si="2"/>
        <v>53</v>
      </c>
      <c r="D55" s="8">
        <v>54620</v>
      </c>
      <c r="E55" s="8" t="s">
        <v>440</v>
      </c>
      <c r="F55" s="14">
        <v>1</v>
      </c>
      <c r="G55" s="16">
        <v>9</v>
      </c>
      <c r="H55" s="8"/>
      <c r="I55" s="8">
        <v>2009</v>
      </c>
      <c r="J55" s="8">
        <v>3</v>
      </c>
      <c r="K55" s="8" t="s">
        <v>614</v>
      </c>
      <c r="L55" s="8"/>
      <c r="M55" s="8">
        <v>119554</v>
      </c>
      <c r="N55" t="s">
        <v>748</v>
      </c>
      <c r="O55" t="s">
        <v>749</v>
      </c>
      <c r="P55" t="s">
        <v>440</v>
      </c>
      <c r="Q55" t="s">
        <v>435</v>
      </c>
      <c r="R55" t="s">
        <v>342</v>
      </c>
      <c r="S55" t="s">
        <v>351</v>
      </c>
      <c r="T55" t="s">
        <v>369</v>
      </c>
      <c r="U55" t="s">
        <v>344</v>
      </c>
      <c r="V55" t="s">
        <v>345</v>
      </c>
      <c r="X55" t="s">
        <v>346</v>
      </c>
      <c r="Y55" t="s">
        <v>353</v>
      </c>
      <c r="Z55" t="s">
        <v>348</v>
      </c>
      <c r="AA55">
        <v>54620</v>
      </c>
      <c r="AB55" t="s">
        <v>349</v>
      </c>
      <c r="AD55">
        <v>14.74</v>
      </c>
      <c r="AE55">
        <v>2009</v>
      </c>
      <c r="AF55">
        <v>1</v>
      </c>
    </row>
    <row r="56" spans="1:55" ht="12.75" hidden="1" customHeight="1">
      <c r="A56" s="35" t="str">
        <f t="shared" si="1"/>
        <v>Beijing</v>
      </c>
      <c r="B56" t="str">
        <f t="shared" si="0"/>
        <v>https://pinclub.hardrock.com/Catalog/100779.aspx</v>
      </c>
      <c r="C56" s="3">
        <f t="shared" si="2"/>
        <v>54</v>
      </c>
      <c r="D56" s="4">
        <v>31419</v>
      </c>
      <c r="E56" s="4" t="s">
        <v>452</v>
      </c>
      <c r="F56" s="14">
        <v>1</v>
      </c>
      <c r="G56" s="16">
        <v>6</v>
      </c>
      <c r="H56" s="4">
        <v>500</v>
      </c>
      <c r="I56" s="4">
        <v>2006</v>
      </c>
      <c r="J56" s="4">
        <v>6</v>
      </c>
      <c r="K56" s="4" t="s">
        <v>615</v>
      </c>
      <c r="L56" s="4" t="s">
        <v>1580</v>
      </c>
      <c r="M56" s="4">
        <v>100779</v>
      </c>
      <c r="N56" t="s">
        <v>447</v>
      </c>
      <c r="O56" t="s">
        <v>448</v>
      </c>
      <c r="P56" t="s">
        <v>452</v>
      </c>
      <c r="Q56" t="s">
        <v>453</v>
      </c>
      <c r="R56" t="s">
        <v>342</v>
      </c>
      <c r="S56" t="s">
        <v>397</v>
      </c>
      <c r="T56" t="s">
        <v>369</v>
      </c>
      <c r="U56" t="s">
        <v>344</v>
      </c>
      <c r="V56" t="s">
        <v>345</v>
      </c>
      <c r="X56" t="s">
        <v>346</v>
      </c>
      <c r="Y56" t="s">
        <v>353</v>
      </c>
      <c r="Z56" t="s">
        <v>405</v>
      </c>
      <c r="AA56">
        <v>31419</v>
      </c>
      <c r="AB56" t="s">
        <v>349</v>
      </c>
      <c r="AC56">
        <v>500</v>
      </c>
      <c r="AD56">
        <v>15.54</v>
      </c>
      <c r="AE56">
        <v>2006</v>
      </c>
      <c r="AF56">
        <v>1</v>
      </c>
    </row>
    <row r="57" spans="1:55" ht="12.75" hidden="1" customHeight="1">
      <c r="A57" s="35" t="str">
        <f>HYPERLINK(B57,E57)</f>
        <v>Beijing</v>
      </c>
      <c r="B57" t="str">
        <f>CONCATENATE($B$1,M57,$C$1)</f>
        <v>https://pinclub.hardrock.com/Catalog/138890.aspx</v>
      </c>
      <c r="C57" s="7">
        <f t="shared" si="2"/>
        <v>55</v>
      </c>
      <c r="D57" s="8">
        <v>64354</v>
      </c>
      <c r="E57" s="8" t="s">
        <v>452</v>
      </c>
      <c r="F57" s="14">
        <v>1</v>
      </c>
      <c r="G57" s="16">
        <v>9</v>
      </c>
      <c r="H57" s="8"/>
      <c r="I57" s="8">
        <v>2011</v>
      </c>
      <c r="J57" s="8">
        <v>3</v>
      </c>
      <c r="K57" s="8" t="s">
        <v>614</v>
      </c>
      <c r="L57" s="8"/>
      <c r="M57" s="8">
        <v>138890</v>
      </c>
      <c r="N57" t="s">
        <v>982</v>
      </c>
      <c r="O57" t="s">
        <v>983</v>
      </c>
      <c r="P57" t="s">
        <v>452</v>
      </c>
      <c r="Q57" t="s">
        <v>977</v>
      </c>
      <c r="V57" t="s">
        <v>345</v>
      </c>
      <c r="X57" t="s">
        <v>346</v>
      </c>
      <c r="Y57" t="s">
        <v>353</v>
      </c>
      <c r="AA57">
        <v>64354</v>
      </c>
      <c r="AB57" t="s">
        <v>349</v>
      </c>
      <c r="AD57">
        <v>20</v>
      </c>
      <c r="AE57">
        <v>2011</v>
      </c>
      <c r="AF57">
        <v>1</v>
      </c>
      <c r="AH57" t="s">
        <v>914</v>
      </c>
    </row>
    <row r="58" spans="1:55" ht="12.75" hidden="1" customHeight="1">
      <c r="A58" s="35" t="str">
        <f>HYPERLINK(B58,E58)</f>
        <v>Beijing</v>
      </c>
      <c r="B58" t="str">
        <f>CONCATENATE($B$1,M58,$C$1)</f>
        <v>https://pinclub.hardrock.com/Catalog/144358.aspx</v>
      </c>
      <c r="C58" s="7">
        <f>C57+1</f>
        <v>56</v>
      </c>
      <c r="D58" s="8">
        <v>69634</v>
      </c>
      <c r="E58" s="8" t="s">
        <v>452</v>
      </c>
      <c r="F58" s="14">
        <v>1</v>
      </c>
      <c r="G58" s="16">
        <v>9</v>
      </c>
      <c r="H58" s="8"/>
      <c r="I58" s="8">
        <v>2012</v>
      </c>
      <c r="J58" s="8">
        <v>3</v>
      </c>
      <c r="K58" s="8" t="s">
        <v>614</v>
      </c>
      <c r="L58" s="8"/>
      <c r="M58" s="8">
        <v>144358</v>
      </c>
      <c r="N58" t="s">
        <v>1088</v>
      </c>
      <c r="O58" t="s">
        <v>885</v>
      </c>
      <c r="P58" t="s">
        <v>452</v>
      </c>
      <c r="Q58" t="s">
        <v>160</v>
      </c>
      <c r="R58" t="s">
        <v>342</v>
      </c>
      <c r="S58" t="s">
        <v>351</v>
      </c>
      <c r="T58" t="s">
        <v>369</v>
      </c>
      <c r="U58" t="s">
        <v>344</v>
      </c>
      <c r="V58" t="s">
        <v>345</v>
      </c>
      <c r="X58" t="s">
        <v>346</v>
      </c>
      <c r="Y58" t="s">
        <v>353</v>
      </c>
      <c r="Z58" t="s">
        <v>348</v>
      </c>
      <c r="AA58">
        <v>69634</v>
      </c>
      <c r="AB58" t="s">
        <v>349</v>
      </c>
      <c r="AC58">
        <v>0</v>
      </c>
      <c r="AD58">
        <v>20</v>
      </c>
      <c r="AE58">
        <v>2012</v>
      </c>
      <c r="AF58">
        <v>1</v>
      </c>
      <c r="AI58">
        <v>0</v>
      </c>
      <c r="AJ58">
        <v>0</v>
      </c>
      <c r="AK58">
        <v>0</v>
      </c>
    </row>
    <row r="59" spans="1:55" ht="12.75" hidden="1" customHeight="1">
      <c r="A59" s="35" t="str">
        <f>HYPERLINK(B59,E59)</f>
        <v>Beijing</v>
      </c>
      <c r="B59" t="str">
        <f>CONCATENATE($B$1,M59,$C$1)</f>
        <v>https://pinclub.hardrock.com/Catalog/145841.aspx</v>
      </c>
      <c r="C59" s="7">
        <f>C58+1</f>
        <v>57</v>
      </c>
      <c r="D59" s="8">
        <v>71091</v>
      </c>
      <c r="E59" s="8" t="s">
        <v>452</v>
      </c>
      <c r="F59" s="15"/>
      <c r="G59" s="16">
        <v>9</v>
      </c>
      <c r="H59" s="8"/>
      <c r="I59" s="8">
        <v>2013</v>
      </c>
      <c r="J59" s="8">
        <v>3</v>
      </c>
      <c r="K59" s="8" t="s">
        <v>614</v>
      </c>
      <c r="L59" s="8" t="s">
        <v>618</v>
      </c>
      <c r="M59" s="8">
        <v>145841</v>
      </c>
      <c r="N59" s="42" t="s">
        <v>1179</v>
      </c>
      <c r="O59" s="42" t="s">
        <v>1180</v>
      </c>
      <c r="P59" s="42" t="s">
        <v>452</v>
      </c>
      <c r="Q59" s="42" t="s">
        <v>529</v>
      </c>
      <c r="R59" s="42" t="s">
        <v>342</v>
      </c>
      <c r="S59" s="42" t="s">
        <v>351</v>
      </c>
      <c r="T59" s="42" t="s">
        <v>369</v>
      </c>
      <c r="U59" s="42" t="s">
        <v>344</v>
      </c>
      <c r="V59" s="42" t="s">
        <v>345</v>
      </c>
      <c r="W59" s="42"/>
      <c r="X59" s="42" t="s">
        <v>346</v>
      </c>
      <c r="Y59" s="42" t="s">
        <v>353</v>
      </c>
      <c r="Z59" s="42"/>
      <c r="AA59" s="42">
        <v>71091</v>
      </c>
      <c r="AB59" s="42" t="s">
        <v>349</v>
      </c>
      <c r="AC59" s="42"/>
      <c r="AD59" s="42"/>
      <c r="AE59" s="42">
        <v>2011</v>
      </c>
      <c r="AF59" s="42">
        <v>1</v>
      </c>
      <c r="AG59" s="42"/>
      <c r="AH59" s="42"/>
      <c r="AI59" s="42">
        <v>0</v>
      </c>
      <c r="AJ59" s="42">
        <v>0</v>
      </c>
      <c r="AK59" s="42">
        <v>0</v>
      </c>
      <c r="AL59" s="42"/>
      <c r="AM59" s="42"/>
      <c r="AN59" s="42"/>
      <c r="AO59" s="42"/>
      <c r="AP59" s="42"/>
      <c r="AQ59" s="42"/>
      <c r="AR59" s="42"/>
      <c r="AS59" s="42"/>
      <c r="AT59" s="42"/>
      <c r="AU59" s="42"/>
      <c r="AV59" s="42"/>
      <c r="AW59" s="42"/>
      <c r="AX59" s="42"/>
      <c r="AY59" s="42"/>
      <c r="AZ59" s="42"/>
      <c r="BA59" s="42"/>
      <c r="BB59" s="42"/>
    </row>
    <row r="60" spans="1:55" ht="12.75" hidden="1" customHeight="1">
      <c r="A60" s="35" t="str">
        <f>HYPERLINK(B60,E60)</f>
        <v>Beirut</v>
      </c>
      <c r="B60" t="str">
        <f>CONCATENATE($B$1,M60,$C$1)</f>
        <v>https://pinclub.hardrock.com/Catalog/139003.aspx</v>
      </c>
      <c r="C60" s="7">
        <f>C59+1</f>
        <v>58</v>
      </c>
      <c r="D60" s="8">
        <v>64467</v>
      </c>
      <c r="E60" s="8" t="s">
        <v>851</v>
      </c>
      <c r="F60" s="14">
        <v>1</v>
      </c>
      <c r="G60" s="16">
        <v>9</v>
      </c>
      <c r="H60" s="8"/>
      <c r="I60" s="8">
        <v>2011</v>
      </c>
      <c r="J60" s="8">
        <v>3</v>
      </c>
      <c r="K60" s="8" t="s">
        <v>614</v>
      </c>
      <c r="L60" s="8"/>
      <c r="M60" s="8">
        <v>139003</v>
      </c>
      <c r="N60" t="s">
        <v>39</v>
      </c>
      <c r="O60" t="s">
        <v>984</v>
      </c>
      <c r="P60" t="s">
        <v>851</v>
      </c>
      <c r="Q60" t="s">
        <v>115</v>
      </c>
      <c r="V60" t="s">
        <v>345</v>
      </c>
      <c r="X60" t="s">
        <v>346</v>
      </c>
      <c r="Y60" t="s">
        <v>343</v>
      </c>
      <c r="AA60">
        <v>64467</v>
      </c>
      <c r="AB60" t="s">
        <v>349</v>
      </c>
      <c r="AC60">
        <v>0</v>
      </c>
      <c r="AE60">
        <v>2011</v>
      </c>
      <c r="AF60">
        <v>1</v>
      </c>
    </row>
    <row r="61" spans="1:55" ht="12.75" hidden="1" customHeight="1">
      <c r="A61" s="35" t="str">
        <f>HYPERLINK(B61,E61)</f>
        <v>Beirut</v>
      </c>
      <c r="B61" t="str">
        <f>CONCATENATE($B$1,M61,$C$1)</f>
        <v>https://pinclub.hardrock.com/Catalog/144347.aspx</v>
      </c>
      <c r="C61" s="7">
        <f>C60+1</f>
        <v>59</v>
      </c>
      <c r="D61" s="8">
        <v>69623</v>
      </c>
      <c r="E61" s="8" t="s">
        <v>851</v>
      </c>
      <c r="F61" s="14">
        <v>1</v>
      </c>
      <c r="G61" s="16">
        <v>9</v>
      </c>
      <c r="H61" s="8"/>
      <c r="I61" s="8">
        <v>2012</v>
      </c>
      <c r="J61" s="8">
        <v>3</v>
      </c>
      <c r="K61" s="8" t="s">
        <v>614</v>
      </c>
      <c r="L61" s="8"/>
      <c r="M61" s="8">
        <v>144347</v>
      </c>
      <c r="N61" t="s">
        <v>1089</v>
      </c>
      <c r="O61" t="s">
        <v>1090</v>
      </c>
      <c r="P61" t="s">
        <v>851</v>
      </c>
      <c r="Q61" t="s">
        <v>75</v>
      </c>
      <c r="R61" t="s">
        <v>342</v>
      </c>
      <c r="S61" t="s">
        <v>351</v>
      </c>
      <c r="T61" t="s">
        <v>369</v>
      </c>
      <c r="U61" t="s">
        <v>344</v>
      </c>
      <c r="V61" t="s">
        <v>345</v>
      </c>
      <c r="X61" t="s">
        <v>346</v>
      </c>
      <c r="Y61" t="s">
        <v>353</v>
      </c>
      <c r="Z61" t="s">
        <v>348</v>
      </c>
      <c r="AA61">
        <v>69623</v>
      </c>
      <c r="AB61" t="s">
        <v>349</v>
      </c>
      <c r="AD61">
        <v>22</v>
      </c>
      <c r="AE61">
        <v>2011</v>
      </c>
      <c r="AF61">
        <v>1</v>
      </c>
      <c r="AI61">
        <v>0</v>
      </c>
      <c r="AJ61">
        <v>0</v>
      </c>
      <c r="AK61">
        <v>0</v>
      </c>
    </row>
    <row r="62" spans="1:55" ht="12.75" hidden="1" customHeight="1">
      <c r="A62" s="35" t="str">
        <f t="shared" si="1"/>
        <v>Belo Horizonte</v>
      </c>
      <c r="B62" t="str">
        <f t="shared" si="0"/>
        <v>https://pinclub.hardrock.com/Catalog/105612.aspx</v>
      </c>
      <c r="C62" s="3">
        <f>C61+1</f>
        <v>60</v>
      </c>
      <c r="D62" s="4">
        <v>38705</v>
      </c>
      <c r="E62" s="4" t="s">
        <v>455</v>
      </c>
      <c r="F62" s="14">
        <v>1</v>
      </c>
      <c r="G62" s="16">
        <v>6</v>
      </c>
      <c r="H62" s="4"/>
      <c r="I62" s="4">
        <v>2006</v>
      </c>
      <c r="J62" s="4">
        <v>6</v>
      </c>
      <c r="K62" s="4" t="s">
        <v>615</v>
      </c>
      <c r="L62" s="4"/>
      <c r="M62" s="4">
        <v>105612</v>
      </c>
      <c r="N62" t="s">
        <v>379</v>
      </c>
      <c r="O62" t="s">
        <v>454</v>
      </c>
      <c r="P62" t="s">
        <v>455</v>
      </c>
      <c r="Q62" t="s">
        <v>456</v>
      </c>
      <c r="R62" t="s">
        <v>342</v>
      </c>
      <c r="S62" t="s">
        <v>343</v>
      </c>
      <c r="T62" t="s">
        <v>369</v>
      </c>
      <c r="U62" t="s">
        <v>344</v>
      </c>
      <c r="V62" t="s">
        <v>345</v>
      </c>
      <c r="X62" t="s">
        <v>346</v>
      </c>
      <c r="Y62" t="s">
        <v>353</v>
      </c>
      <c r="Z62" t="s">
        <v>348</v>
      </c>
      <c r="AA62">
        <v>38705</v>
      </c>
      <c r="AB62" t="s">
        <v>349</v>
      </c>
      <c r="AD62">
        <v>16.97</v>
      </c>
      <c r="AE62">
        <v>2006</v>
      </c>
      <c r="AF62">
        <v>1</v>
      </c>
    </row>
    <row r="63" spans="1:55" ht="12.75" hidden="1" customHeight="1">
      <c r="A63" s="35" t="str">
        <f>HYPERLINK(B63,E63)</f>
        <v>Belo Horizonte</v>
      </c>
      <c r="B63" t="str">
        <f>CONCATENATE($B$1,M63,$C$1)</f>
        <v>https://pinclub.hardrock.com/Catalog/140785.aspx</v>
      </c>
      <c r="C63" s="7">
        <f t="shared" si="2"/>
        <v>61</v>
      </c>
      <c r="D63" s="8">
        <v>66188</v>
      </c>
      <c r="E63" s="8" t="s">
        <v>455</v>
      </c>
      <c r="F63" s="14">
        <v>1</v>
      </c>
      <c r="G63" s="16">
        <v>9</v>
      </c>
      <c r="H63" s="8"/>
      <c r="I63" s="8">
        <v>2012</v>
      </c>
      <c r="J63" s="8">
        <v>3</v>
      </c>
      <c r="K63" s="8" t="s">
        <v>614</v>
      </c>
      <c r="L63" s="8"/>
      <c r="M63" s="8">
        <v>140785</v>
      </c>
      <c r="N63" t="s">
        <v>39</v>
      </c>
      <c r="O63" t="s">
        <v>39</v>
      </c>
      <c r="P63" t="s">
        <v>455</v>
      </c>
      <c r="R63" t="s">
        <v>342</v>
      </c>
      <c r="V63" t="s">
        <v>345</v>
      </c>
      <c r="X63" t="s">
        <v>346</v>
      </c>
      <c r="AA63">
        <v>66188</v>
      </c>
      <c r="AB63" t="s">
        <v>349</v>
      </c>
      <c r="AE63">
        <v>2012</v>
      </c>
      <c r="AF63">
        <v>1</v>
      </c>
      <c r="AI63">
        <v>0</v>
      </c>
      <c r="AJ63">
        <v>0</v>
      </c>
      <c r="AK63">
        <v>0</v>
      </c>
    </row>
    <row r="64" spans="1:55" ht="12.75" hidden="1" customHeight="1">
      <c r="A64" s="35" t="str">
        <f t="shared" si="1"/>
        <v>Bengaluru</v>
      </c>
      <c r="B64" t="str">
        <f t="shared" si="0"/>
        <v>https://pinclub.hardrock.com/Catalog/131170.aspx</v>
      </c>
      <c r="C64" s="7">
        <f t="shared" si="2"/>
        <v>62</v>
      </c>
      <c r="D64" s="8">
        <v>56854</v>
      </c>
      <c r="E64" s="8" t="s">
        <v>457</v>
      </c>
      <c r="F64" s="14">
        <v>1</v>
      </c>
      <c r="G64" s="16">
        <v>9</v>
      </c>
      <c r="H64" s="8"/>
      <c r="I64" s="8">
        <v>2010</v>
      </c>
      <c r="J64" s="8">
        <v>4</v>
      </c>
      <c r="K64" s="8" t="s">
        <v>614</v>
      </c>
      <c r="L64" s="8" t="s">
        <v>672</v>
      </c>
      <c r="M64" s="8">
        <v>131170</v>
      </c>
      <c r="N64" t="s">
        <v>393</v>
      </c>
      <c r="O64" t="s">
        <v>750</v>
      </c>
      <c r="P64" t="s">
        <v>457</v>
      </c>
      <c r="Q64" t="s">
        <v>458</v>
      </c>
      <c r="R64" t="s">
        <v>342</v>
      </c>
      <c r="S64" t="s">
        <v>351</v>
      </c>
      <c r="T64" t="s">
        <v>352</v>
      </c>
      <c r="U64" t="s">
        <v>344</v>
      </c>
      <c r="V64" t="s">
        <v>345</v>
      </c>
      <c r="X64" t="s">
        <v>346</v>
      </c>
      <c r="Y64" t="s">
        <v>353</v>
      </c>
      <c r="Z64" t="s">
        <v>348</v>
      </c>
      <c r="AA64">
        <v>56854</v>
      </c>
      <c r="AB64" t="s">
        <v>349</v>
      </c>
      <c r="AD64">
        <v>20</v>
      </c>
      <c r="AE64">
        <v>2010</v>
      </c>
      <c r="AF64">
        <v>1</v>
      </c>
    </row>
    <row r="65" spans="1:49" ht="12.75" hidden="1" customHeight="1">
      <c r="A65" s="35" t="str">
        <f t="shared" si="1"/>
        <v>Berlin</v>
      </c>
      <c r="B65" t="str">
        <f t="shared" si="0"/>
        <v>https://pinclub.hardrock.com/Catalog/101755.aspx</v>
      </c>
      <c r="C65" s="3">
        <f t="shared" si="2"/>
        <v>63</v>
      </c>
      <c r="D65" s="4">
        <v>32890</v>
      </c>
      <c r="E65" s="4" t="s">
        <v>460</v>
      </c>
      <c r="F65" s="14">
        <v>1</v>
      </c>
      <c r="G65" s="16">
        <v>6</v>
      </c>
      <c r="H65" s="4"/>
      <c r="I65" s="4">
        <v>2006</v>
      </c>
      <c r="J65" s="4">
        <v>4</v>
      </c>
      <c r="K65" s="4" t="s">
        <v>612</v>
      </c>
      <c r="L65" s="4"/>
      <c r="M65" s="4">
        <v>101755</v>
      </c>
      <c r="N65" t="s">
        <v>346</v>
      </c>
      <c r="O65" t="s">
        <v>459</v>
      </c>
      <c r="P65" t="s">
        <v>460</v>
      </c>
      <c r="Q65" t="s">
        <v>751</v>
      </c>
      <c r="R65" t="s">
        <v>342</v>
      </c>
      <c r="S65" t="s">
        <v>397</v>
      </c>
      <c r="T65" t="s">
        <v>369</v>
      </c>
      <c r="U65" t="s">
        <v>344</v>
      </c>
      <c r="V65" t="s">
        <v>345</v>
      </c>
      <c r="X65" t="s">
        <v>346</v>
      </c>
      <c r="Y65" t="s">
        <v>353</v>
      </c>
      <c r="Z65" t="s">
        <v>348</v>
      </c>
      <c r="AA65">
        <v>32890</v>
      </c>
      <c r="AB65" t="s">
        <v>349</v>
      </c>
      <c r="AD65">
        <v>13.28</v>
      </c>
      <c r="AE65">
        <v>2006</v>
      </c>
      <c r="AF65">
        <v>1</v>
      </c>
    </row>
    <row r="66" spans="1:49" ht="12.75" hidden="1" customHeight="1">
      <c r="A66" s="35" t="str">
        <f t="shared" si="1"/>
        <v>Berlin</v>
      </c>
      <c r="B66" t="str">
        <f t="shared" si="0"/>
        <v>https://pinclub.hardrock.com/Catalog/107948.aspx</v>
      </c>
      <c r="C66" s="5">
        <f t="shared" si="2"/>
        <v>64</v>
      </c>
      <c r="D66" s="6">
        <v>40165</v>
      </c>
      <c r="E66" s="6" t="s">
        <v>460</v>
      </c>
      <c r="F66" s="14">
        <v>1</v>
      </c>
      <c r="G66" s="16">
        <v>7</v>
      </c>
      <c r="H66" s="6"/>
      <c r="I66" s="6">
        <v>2007</v>
      </c>
      <c r="J66" s="6">
        <v>2</v>
      </c>
      <c r="K66" s="6" t="s">
        <v>612</v>
      </c>
      <c r="L66" s="6"/>
      <c r="M66" s="6">
        <v>107948</v>
      </c>
      <c r="N66" t="s">
        <v>346</v>
      </c>
      <c r="O66" t="s">
        <v>752</v>
      </c>
      <c r="P66" t="s">
        <v>460</v>
      </c>
      <c r="Q66" t="s">
        <v>751</v>
      </c>
      <c r="R66" t="s">
        <v>342</v>
      </c>
      <c r="S66" t="s">
        <v>343</v>
      </c>
      <c r="T66" t="s">
        <v>369</v>
      </c>
      <c r="U66" t="s">
        <v>344</v>
      </c>
      <c r="V66" t="s">
        <v>345</v>
      </c>
      <c r="X66" t="s">
        <v>346</v>
      </c>
      <c r="Y66" t="s">
        <v>353</v>
      </c>
      <c r="Z66" t="s">
        <v>348</v>
      </c>
      <c r="AA66">
        <v>40165</v>
      </c>
      <c r="AB66" t="s">
        <v>349</v>
      </c>
      <c r="AD66">
        <v>16.64</v>
      </c>
      <c r="AE66">
        <v>2007</v>
      </c>
      <c r="AF66">
        <v>1</v>
      </c>
    </row>
    <row r="67" spans="1:49" ht="12.75" hidden="1" customHeight="1">
      <c r="A67" s="35" t="str">
        <f t="shared" si="1"/>
        <v>Berlin</v>
      </c>
      <c r="B67" t="str">
        <f t="shared" si="0"/>
        <v>https://pinclub.hardrock.com/Catalog/112912.aspx</v>
      </c>
      <c r="C67" s="5">
        <f t="shared" si="2"/>
        <v>65</v>
      </c>
      <c r="D67" s="6">
        <v>47213</v>
      </c>
      <c r="E67" s="6" t="s">
        <v>460</v>
      </c>
      <c r="F67" s="15"/>
      <c r="G67" s="16">
        <v>7</v>
      </c>
      <c r="H67" s="6"/>
      <c r="I67" s="6">
        <v>2008</v>
      </c>
      <c r="J67" s="6">
        <v>2</v>
      </c>
      <c r="K67" s="6" t="s">
        <v>612</v>
      </c>
      <c r="L67" s="6"/>
      <c r="M67" s="6">
        <v>112912</v>
      </c>
      <c r="N67" t="s">
        <v>346</v>
      </c>
      <c r="O67" t="s">
        <v>464</v>
      </c>
      <c r="P67" t="s">
        <v>460</v>
      </c>
      <c r="R67" t="s">
        <v>376</v>
      </c>
      <c r="S67" t="s">
        <v>351</v>
      </c>
      <c r="T67" t="s">
        <v>369</v>
      </c>
      <c r="U67" t="s">
        <v>344</v>
      </c>
      <c r="V67" t="s">
        <v>345</v>
      </c>
      <c r="X67" t="s">
        <v>346</v>
      </c>
      <c r="Y67" t="s">
        <v>353</v>
      </c>
      <c r="Z67" t="s">
        <v>348</v>
      </c>
      <c r="AA67">
        <v>47213</v>
      </c>
      <c r="AB67" t="s">
        <v>349</v>
      </c>
      <c r="AD67">
        <v>17.559999999999999</v>
      </c>
      <c r="AE67">
        <v>2008</v>
      </c>
      <c r="AF67">
        <v>1</v>
      </c>
    </row>
    <row r="68" spans="1:49" ht="12.75" hidden="1" customHeight="1">
      <c r="A68" s="35" t="str">
        <f t="shared" si="1"/>
        <v>Berlin</v>
      </c>
      <c r="B68" t="str">
        <f t="shared" si="0"/>
        <v>https://pinclub.hardrock.com/Catalog/116202.aspx</v>
      </c>
      <c r="C68" s="7">
        <f t="shared" si="2"/>
        <v>66</v>
      </c>
      <c r="D68" s="8">
        <v>50957</v>
      </c>
      <c r="E68" s="8" t="s">
        <v>460</v>
      </c>
      <c r="F68" s="14">
        <v>1</v>
      </c>
      <c r="G68" s="16">
        <v>9</v>
      </c>
      <c r="H68" s="8"/>
      <c r="I68" s="8">
        <v>2009</v>
      </c>
      <c r="J68" s="8">
        <v>3</v>
      </c>
      <c r="K68" s="8" t="s">
        <v>614</v>
      </c>
      <c r="L68" s="8"/>
      <c r="M68" s="8">
        <v>116202</v>
      </c>
      <c r="N68" t="s">
        <v>346</v>
      </c>
      <c r="O68" t="s">
        <v>466</v>
      </c>
      <c r="P68" t="s">
        <v>460</v>
      </c>
      <c r="Q68" t="s">
        <v>465</v>
      </c>
      <c r="R68" t="s">
        <v>376</v>
      </c>
      <c r="S68" t="s">
        <v>351</v>
      </c>
      <c r="T68" t="s">
        <v>369</v>
      </c>
      <c r="U68" t="s">
        <v>344</v>
      </c>
      <c r="V68" t="s">
        <v>345</v>
      </c>
      <c r="X68" t="s">
        <v>346</v>
      </c>
      <c r="Y68" t="s">
        <v>353</v>
      </c>
      <c r="Z68" t="s">
        <v>348</v>
      </c>
      <c r="AA68">
        <v>50957</v>
      </c>
      <c r="AB68" t="s">
        <v>349</v>
      </c>
      <c r="AD68">
        <v>13.67</v>
      </c>
      <c r="AE68">
        <v>2009</v>
      </c>
      <c r="AF68">
        <v>1</v>
      </c>
    </row>
    <row r="69" spans="1:49" ht="12.75" hidden="1" customHeight="1">
      <c r="A69" s="35" t="str">
        <f>HYPERLINK(B69,E69)</f>
        <v>Berlin</v>
      </c>
      <c r="B69" t="str">
        <f>CONCATENATE($B$1,M69,$C$1)</f>
        <v>https://pinclub.hardrock.com/Catalog/138913.aspx</v>
      </c>
      <c r="C69" s="5">
        <f t="shared" si="2"/>
        <v>67</v>
      </c>
      <c r="D69" s="6">
        <v>64377</v>
      </c>
      <c r="E69" s="6" t="s">
        <v>460</v>
      </c>
      <c r="F69" s="15"/>
      <c r="G69" s="16">
        <v>7</v>
      </c>
      <c r="H69" s="6"/>
      <c r="I69" s="6">
        <v>2011</v>
      </c>
      <c r="J69" s="6">
        <v>2</v>
      </c>
      <c r="K69" s="6" t="s">
        <v>612</v>
      </c>
      <c r="L69" s="6" t="s">
        <v>675</v>
      </c>
      <c r="M69" s="6">
        <v>138913</v>
      </c>
      <c r="N69" t="s">
        <v>346</v>
      </c>
      <c r="O69" t="s">
        <v>985</v>
      </c>
      <c r="P69" t="s">
        <v>460</v>
      </c>
      <c r="Q69" t="s">
        <v>986</v>
      </c>
      <c r="R69" t="s">
        <v>342</v>
      </c>
      <c r="S69" t="s">
        <v>351</v>
      </c>
      <c r="T69" t="s">
        <v>369</v>
      </c>
      <c r="U69" t="s">
        <v>344</v>
      </c>
      <c r="V69" t="s">
        <v>345</v>
      </c>
      <c r="X69" t="s">
        <v>346</v>
      </c>
      <c r="Y69" t="s">
        <v>353</v>
      </c>
      <c r="Z69" t="s">
        <v>348</v>
      </c>
      <c r="AA69">
        <v>64377</v>
      </c>
      <c r="AB69" t="s">
        <v>349</v>
      </c>
      <c r="AD69" s="39">
        <v>41079</v>
      </c>
      <c r="AE69">
        <v>2011</v>
      </c>
      <c r="AF69">
        <v>1</v>
      </c>
    </row>
    <row r="70" spans="1:49" ht="12.75" hidden="1" customHeight="1">
      <c r="A70" s="35" t="str">
        <f>HYPERLINK(B70,E70)</f>
        <v>Berlin</v>
      </c>
      <c r="B70" t="str">
        <f>CONCATENATE($B$1,M70,$C$1)</f>
        <v>https://pinclub.hardrock.com/Catalog/158651.aspx</v>
      </c>
      <c r="C70" s="5">
        <f t="shared" si="2"/>
        <v>68</v>
      </c>
      <c r="D70" s="6">
        <v>83567</v>
      </c>
      <c r="E70" s="6" t="s">
        <v>460</v>
      </c>
      <c r="F70" s="15"/>
      <c r="G70" s="16">
        <v>7</v>
      </c>
      <c r="H70" s="6"/>
      <c r="I70" s="6">
        <v>2008</v>
      </c>
      <c r="J70" s="6">
        <v>2</v>
      </c>
      <c r="K70" s="6" t="s">
        <v>612</v>
      </c>
      <c r="L70" s="6" t="s">
        <v>618</v>
      </c>
      <c r="M70" s="6">
        <v>158651</v>
      </c>
      <c r="N70" s="42" t="s">
        <v>1441</v>
      </c>
      <c r="O70" s="42" t="s">
        <v>1442</v>
      </c>
      <c r="P70" s="42" t="s">
        <v>460</v>
      </c>
      <c r="Q70" s="42" t="s">
        <v>1443</v>
      </c>
      <c r="R70" s="42" t="s">
        <v>342</v>
      </c>
      <c r="S70" s="42" t="s">
        <v>351</v>
      </c>
      <c r="T70" s="42" t="s">
        <v>369</v>
      </c>
      <c r="U70" s="42" t="s">
        <v>344</v>
      </c>
      <c r="V70" s="42" t="s">
        <v>345</v>
      </c>
      <c r="W70" s="42"/>
      <c r="X70" s="42" t="s">
        <v>346</v>
      </c>
      <c r="Y70" s="42" t="s">
        <v>353</v>
      </c>
      <c r="Z70" s="42" t="s">
        <v>348</v>
      </c>
      <c r="AA70" s="42">
        <v>83567</v>
      </c>
      <c r="AB70" s="42" t="s">
        <v>349</v>
      </c>
      <c r="AC70" s="42"/>
      <c r="AD70" s="42"/>
      <c r="AE70" s="42">
        <v>2008</v>
      </c>
      <c r="AF70" s="42">
        <v>1</v>
      </c>
      <c r="AG70" s="42"/>
      <c r="AH70" s="42"/>
      <c r="AI70" s="42">
        <v>0</v>
      </c>
      <c r="AJ70" s="42">
        <v>0</v>
      </c>
      <c r="AK70" s="42">
        <v>0</v>
      </c>
    </row>
    <row r="71" spans="1:49" ht="12.75" hidden="1" customHeight="1">
      <c r="A71" s="35" t="str">
        <f t="shared" si="1"/>
        <v>Biloxi</v>
      </c>
      <c r="B71" t="str">
        <f t="shared" si="0"/>
        <v>https://pinclub.hardrock.com/Catalog/105785.aspx</v>
      </c>
      <c r="C71" s="5">
        <f>C70+1</f>
        <v>69</v>
      </c>
      <c r="D71" s="6">
        <v>38947</v>
      </c>
      <c r="E71" s="6" t="s">
        <v>469</v>
      </c>
      <c r="F71" s="14">
        <v>1</v>
      </c>
      <c r="G71" s="16">
        <v>7</v>
      </c>
      <c r="H71" s="6"/>
      <c r="I71" s="6">
        <v>2007</v>
      </c>
      <c r="J71" s="6">
        <v>2</v>
      </c>
      <c r="K71" s="6" t="s">
        <v>615</v>
      </c>
      <c r="L71" s="6"/>
      <c r="M71" s="6">
        <v>105785</v>
      </c>
      <c r="N71" t="s">
        <v>467</v>
      </c>
      <c r="O71" t="s">
        <v>468</v>
      </c>
      <c r="P71" t="s">
        <v>469</v>
      </c>
      <c r="Q71" t="s">
        <v>470</v>
      </c>
      <c r="R71" t="s">
        <v>342</v>
      </c>
      <c r="S71" t="s">
        <v>351</v>
      </c>
      <c r="T71" t="s">
        <v>369</v>
      </c>
      <c r="U71" t="s">
        <v>344</v>
      </c>
      <c r="V71" t="s">
        <v>345</v>
      </c>
      <c r="X71" t="s">
        <v>346</v>
      </c>
      <c r="Y71" t="s">
        <v>347</v>
      </c>
      <c r="Z71" t="s">
        <v>348</v>
      </c>
      <c r="AA71">
        <v>38947</v>
      </c>
      <c r="AB71" t="s">
        <v>349</v>
      </c>
      <c r="AD71">
        <v>15.7</v>
      </c>
      <c r="AE71">
        <v>2007</v>
      </c>
      <c r="AF71">
        <v>1</v>
      </c>
    </row>
    <row r="72" spans="1:49" ht="12.75" hidden="1" customHeight="1">
      <c r="A72" s="35" t="str">
        <f t="shared" si="1"/>
        <v>Biloxi</v>
      </c>
      <c r="B72" t="str">
        <f t="shared" si="0"/>
        <v>https://pinclub.hardrock.com/Catalog/132827.aspx</v>
      </c>
      <c r="C72" s="7">
        <f t="shared" si="2"/>
        <v>70</v>
      </c>
      <c r="D72" s="8">
        <v>58453</v>
      </c>
      <c r="E72" s="8" t="s">
        <v>469</v>
      </c>
      <c r="F72" s="14">
        <v>1</v>
      </c>
      <c r="G72" s="16">
        <v>9</v>
      </c>
      <c r="H72" s="8"/>
      <c r="I72" s="8">
        <v>2010</v>
      </c>
      <c r="J72" s="8">
        <v>3</v>
      </c>
      <c r="K72" s="8" t="s">
        <v>614</v>
      </c>
      <c r="L72" s="8"/>
      <c r="M72" s="8">
        <v>132827</v>
      </c>
      <c r="N72" t="s">
        <v>753</v>
      </c>
      <c r="P72" t="s">
        <v>469</v>
      </c>
      <c r="X72" t="s">
        <v>346</v>
      </c>
      <c r="AA72">
        <v>58453</v>
      </c>
      <c r="AB72" t="s">
        <v>349</v>
      </c>
      <c r="AD72">
        <v>13.87</v>
      </c>
      <c r="AE72">
        <v>2010</v>
      </c>
      <c r="AF72">
        <v>1</v>
      </c>
    </row>
    <row r="73" spans="1:49" ht="12.75" hidden="1" customHeight="1">
      <c r="A73" s="35" t="str">
        <f t="shared" si="1"/>
        <v>Biloxi Hotel &amp; Casino</v>
      </c>
      <c r="B73" t="str">
        <f t="shared" si="0"/>
        <v>https://pinclub.hardrock.com/Catalog/105897.aspx</v>
      </c>
      <c r="C73" s="5">
        <f t="shared" si="2"/>
        <v>71</v>
      </c>
      <c r="D73" s="6">
        <v>39117</v>
      </c>
      <c r="E73" s="6" t="s">
        <v>473</v>
      </c>
      <c r="F73" s="14">
        <v>1</v>
      </c>
      <c r="G73" s="16">
        <v>7</v>
      </c>
      <c r="H73" s="6"/>
      <c r="I73" s="6">
        <v>2007</v>
      </c>
      <c r="J73" s="6">
        <v>2</v>
      </c>
      <c r="K73" s="6" t="s">
        <v>615</v>
      </c>
      <c r="L73" s="6"/>
      <c r="M73" s="6">
        <v>105897</v>
      </c>
      <c r="N73" t="s">
        <v>393</v>
      </c>
      <c r="O73" t="s">
        <v>472</v>
      </c>
      <c r="P73" t="s">
        <v>473</v>
      </c>
      <c r="Q73" t="s">
        <v>474</v>
      </c>
      <c r="R73" t="s">
        <v>342</v>
      </c>
      <c r="S73" t="s">
        <v>351</v>
      </c>
      <c r="T73" t="s">
        <v>369</v>
      </c>
      <c r="U73" t="s">
        <v>344</v>
      </c>
      <c r="V73" t="s">
        <v>345</v>
      </c>
      <c r="X73" t="s">
        <v>346</v>
      </c>
      <c r="Y73" t="s">
        <v>353</v>
      </c>
      <c r="Z73" t="s">
        <v>348</v>
      </c>
      <c r="AA73">
        <v>39117</v>
      </c>
      <c r="AB73" t="s">
        <v>349</v>
      </c>
      <c r="AD73">
        <v>14.01</v>
      </c>
      <c r="AE73">
        <v>2007</v>
      </c>
      <c r="AF73">
        <v>1</v>
      </c>
    </row>
    <row r="74" spans="1:49" ht="12.75" hidden="1" customHeight="1">
      <c r="A74" s="35" t="str">
        <f t="shared" si="1"/>
        <v>Biloxi Hotel &amp; Casino</v>
      </c>
      <c r="B74" t="str">
        <f t="shared" si="0"/>
        <v>https://pinclub.hardrock.com/Catalog/118231.aspx</v>
      </c>
      <c r="C74" s="7">
        <f t="shared" si="2"/>
        <v>72</v>
      </c>
      <c r="D74" s="8">
        <v>53172</v>
      </c>
      <c r="E74" s="8" t="s">
        <v>473</v>
      </c>
      <c r="F74" s="14">
        <v>1</v>
      </c>
      <c r="G74" s="16">
        <v>9</v>
      </c>
      <c r="H74" s="8"/>
      <c r="I74" s="8">
        <v>2010</v>
      </c>
      <c r="J74" s="8">
        <v>3</v>
      </c>
      <c r="K74" s="8" t="s">
        <v>614</v>
      </c>
      <c r="L74" s="8"/>
      <c r="M74" s="8">
        <v>118231</v>
      </c>
      <c r="N74" t="s">
        <v>475</v>
      </c>
      <c r="O74" t="s">
        <v>476</v>
      </c>
      <c r="P74" t="s">
        <v>473</v>
      </c>
      <c r="Q74" t="s">
        <v>708</v>
      </c>
      <c r="R74" t="s">
        <v>342</v>
      </c>
      <c r="S74" t="s">
        <v>351</v>
      </c>
      <c r="T74" t="s">
        <v>401</v>
      </c>
      <c r="U74" t="s">
        <v>344</v>
      </c>
      <c r="V74" t="s">
        <v>345</v>
      </c>
      <c r="X74" t="s">
        <v>346</v>
      </c>
      <c r="Y74" t="s">
        <v>353</v>
      </c>
      <c r="Z74" t="s">
        <v>348</v>
      </c>
      <c r="AA74">
        <v>53172</v>
      </c>
      <c r="AB74" t="s">
        <v>349</v>
      </c>
      <c r="AD74">
        <v>14</v>
      </c>
      <c r="AE74">
        <v>2010</v>
      </c>
      <c r="AF74">
        <v>1</v>
      </c>
    </row>
    <row r="75" spans="1:49" ht="12.75" hidden="1" customHeight="1">
      <c r="A75" s="35" t="str">
        <f t="shared" si="1"/>
        <v>Birmingham</v>
      </c>
      <c r="B75" t="str">
        <f t="shared" si="0"/>
        <v>https://pinclub.hardrock.com/Catalog/128697.aspx</v>
      </c>
      <c r="C75" s="3">
        <f t="shared" si="2"/>
        <v>73</v>
      </c>
      <c r="D75" s="4">
        <v>32871</v>
      </c>
      <c r="E75" s="4" t="s">
        <v>483</v>
      </c>
      <c r="F75" s="14">
        <v>1</v>
      </c>
      <c r="G75" s="16">
        <v>6</v>
      </c>
      <c r="H75" s="4"/>
      <c r="I75" s="4">
        <v>2006</v>
      </c>
      <c r="J75" s="4">
        <v>4</v>
      </c>
      <c r="K75" s="4" t="s">
        <v>612</v>
      </c>
      <c r="L75" s="4"/>
      <c r="M75" s="4">
        <v>128697</v>
      </c>
      <c r="N75" t="s">
        <v>477</v>
      </c>
      <c r="O75" t="s">
        <v>482</v>
      </c>
      <c r="P75" t="s">
        <v>483</v>
      </c>
      <c r="Q75" t="s">
        <v>484</v>
      </c>
      <c r="R75" t="s">
        <v>342</v>
      </c>
      <c r="S75" t="s">
        <v>351</v>
      </c>
      <c r="T75" t="s">
        <v>369</v>
      </c>
      <c r="U75" t="s">
        <v>344</v>
      </c>
      <c r="V75" t="s">
        <v>345</v>
      </c>
      <c r="X75" t="s">
        <v>346</v>
      </c>
      <c r="Y75" t="s">
        <v>353</v>
      </c>
      <c r="Z75" t="s">
        <v>348</v>
      </c>
      <c r="AA75">
        <v>32871</v>
      </c>
      <c r="AB75" t="s">
        <v>349</v>
      </c>
      <c r="AD75">
        <v>16</v>
      </c>
      <c r="AE75">
        <v>2006</v>
      </c>
      <c r="AF75">
        <v>1</v>
      </c>
    </row>
    <row r="76" spans="1:49" s="10" customFormat="1" ht="12.75" hidden="1" customHeight="1">
      <c r="A76" s="35" t="str">
        <f t="shared" si="1"/>
        <v>Bogota</v>
      </c>
      <c r="B76" t="str">
        <f t="shared" si="0"/>
        <v>https://pinclub.hardrock.com/Catalog/132511.aspx</v>
      </c>
      <c r="C76" s="7">
        <f t="shared" si="2"/>
        <v>74</v>
      </c>
      <c r="D76" s="8">
        <v>58147</v>
      </c>
      <c r="E76" s="8" t="s">
        <v>451</v>
      </c>
      <c r="F76" s="14">
        <v>1</v>
      </c>
      <c r="G76" s="16">
        <v>9</v>
      </c>
      <c r="H76" s="8"/>
      <c r="I76" s="8">
        <v>2010</v>
      </c>
      <c r="J76" s="8">
        <v>3</v>
      </c>
      <c r="K76" s="8" t="s">
        <v>614</v>
      </c>
      <c r="L76" s="8"/>
      <c r="M76" s="8">
        <v>132511</v>
      </c>
      <c r="N76" t="s">
        <v>393</v>
      </c>
      <c r="O76" t="s">
        <v>712</v>
      </c>
      <c r="P76" t="s">
        <v>451</v>
      </c>
      <c r="Q76" t="s">
        <v>713</v>
      </c>
      <c r="R76" t="s">
        <v>342</v>
      </c>
      <c r="S76" t="s">
        <v>351</v>
      </c>
      <c r="T76" t="s">
        <v>369</v>
      </c>
      <c r="U76" t="s">
        <v>344</v>
      </c>
      <c r="V76" t="s">
        <v>345</v>
      </c>
      <c r="W76"/>
      <c r="X76" t="s">
        <v>346</v>
      </c>
      <c r="Y76" t="s">
        <v>353</v>
      </c>
      <c r="Z76" t="s">
        <v>348</v>
      </c>
      <c r="AA76">
        <v>58147</v>
      </c>
      <c r="AB76" t="s">
        <v>349</v>
      </c>
      <c r="AC76"/>
      <c r="AD76">
        <v>45</v>
      </c>
      <c r="AE76">
        <v>2010</v>
      </c>
      <c r="AF76">
        <v>1</v>
      </c>
      <c r="AG76"/>
      <c r="AH76"/>
    </row>
    <row r="77" spans="1:49" s="10" customFormat="1" ht="12.75" hidden="1" customHeight="1">
      <c r="A77" s="35" t="str">
        <f>HYPERLINK(B77,E77)</f>
        <v>Bogota</v>
      </c>
      <c r="B77" t="str">
        <f>CONCATENATE($B$1,M77,$C$1)</f>
        <v>https://pinclub.hardrock.com/Catalog/139813.aspx</v>
      </c>
      <c r="C77" s="7">
        <f t="shared" ref="C77:C83" si="7">C76+1</f>
        <v>75</v>
      </c>
      <c r="D77" s="8">
        <v>65239</v>
      </c>
      <c r="E77" s="8" t="s">
        <v>451</v>
      </c>
      <c r="F77" s="14">
        <v>1</v>
      </c>
      <c r="G77" s="16">
        <v>9</v>
      </c>
      <c r="H77" s="8"/>
      <c r="I77" s="8">
        <v>2011</v>
      </c>
      <c r="J77" s="8">
        <v>3</v>
      </c>
      <c r="K77" s="8" t="s">
        <v>614</v>
      </c>
      <c r="L77" s="8"/>
      <c r="M77" s="8">
        <v>139813</v>
      </c>
      <c r="N77" s="42" t="s">
        <v>393</v>
      </c>
      <c r="O77" s="42" t="s">
        <v>1181</v>
      </c>
      <c r="P77" s="42" t="s">
        <v>451</v>
      </c>
      <c r="Q77" s="42" t="s">
        <v>1154</v>
      </c>
      <c r="R77" s="42" t="s">
        <v>342</v>
      </c>
      <c r="S77" s="42" t="s">
        <v>397</v>
      </c>
      <c r="T77" s="42" t="s">
        <v>369</v>
      </c>
      <c r="U77" s="42" t="s">
        <v>344</v>
      </c>
      <c r="V77" s="42" t="s">
        <v>345</v>
      </c>
      <c r="W77" s="42"/>
      <c r="X77" s="42" t="s">
        <v>346</v>
      </c>
      <c r="Y77" s="42" t="s">
        <v>353</v>
      </c>
      <c r="Z77" s="42" t="s">
        <v>348</v>
      </c>
      <c r="AA77" s="42">
        <v>65239</v>
      </c>
      <c r="AB77" s="42" t="s">
        <v>349</v>
      </c>
      <c r="AC77" s="42">
        <v>0</v>
      </c>
      <c r="AD77" s="42"/>
      <c r="AE77" s="42">
        <v>2011</v>
      </c>
      <c r="AF77" s="42">
        <v>1</v>
      </c>
      <c r="AG77" s="42"/>
      <c r="AH77" s="42"/>
      <c r="AI77" s="42">
        <v>0</v>
      </c>
      <c r="AJ77" s="42">
        <v>0</v>
      </c>
      <c r="AK77" s="42">
        <v>0</v>
      </c>
      <c r="AL77" s="42"/>
      <c r="AM77" s="42"/>
      <c r="AN77" s="42"/>
      <c r="AO77" s="42"/>
      <c r="AP77" s="42"/>
      <c r="AQ77" s="42"/>
      <c r="AR77" s="42"/>
      <c r="AS77" s="42"/>
      <c r="AT77" s="42"/>
      <c r="AU77" s="42"/>
      <c r="AV77" s="42"/>
      <c r="AW77" s="42"/>
    </row>
    <row r="78" spans="1:49" s="10" customFormat="1" ht="12.75" hidden="1" customHeight="1">
      <c r="A78" s="35" t="str">
        <f>HYPERLINK(B78,E78)</f>
        <v>Bogota</v>
      </c>
      <c r="B78" t="str">
        <f>CONCATENATE($B$1,M78,$C$1)</f>
        <v>https://pinclub.hardrock.com/Catalog/142052.aspx</v>
      </c>
      <c r="C78" s="7">
        <f>C77+1</f>
        <v>76</v>
      </c>
      <c r="D78" s="8">
        <v>67412</v>
      </c>
      <c r="E78" s="8" t="s">
        <v>451</v>
      </c>
      <c r="F78" s="14">
        <v>1</v>
      </c>
      <c r="G78" s="16">
        <v>9</v>
      </c>
      <c r="H78" s="8"/>
      <c r="I78" s="8">
        <v>2012</v>
      </c>
      <c r="J78" s="8">
        <v>3</v>
      </c>
      <c r="K78" s="8" t="s">
        <v>614</v>
      </c>
      <c r="L78" s="8"/>
      <c r="M78" s="8">
        <v>142052</v>
      </c>
      <c r="N78" t="s">
        <v>393</v>
      </c>
      <c r="O78" t="s">
        <v>815</v>
      </c>
      <c r="P78" t="s">
        <v>451</v>
      </c>
      <c r="Q78" t="s">
        <v>816</v>
      </c>
      <c r="R78" t="s">
        <v>342</v>
      </c>
      <c r="S78" t="s">
        <v>351</v>
      </c>
      <c r="T78" t="s">
        <v>369</v>
      </c>
      <c r="U78" t="s">
        <v>344</v>
      </c>
      <c r="V78" t="s">
        <v>345</v>
      </c>
      <c r="W78"/>
      <c r="X78" t="s">
        <v>346</v>
      </c>
      <c r="Y78" t="s">
        <v>353</v>
      </c>
      <c r="Z78" t="s">
        <v>348</v>
      </c>
      <c r="AA78">
        <v>67412</v>
      </c>
      <c r="AB78" t="s">
        <v>349</v>
      </c>
      <c r="AC78"/>
      <c r="AD78"/>
      <c r="AE78">
        <v>2012</v>
      </c>
      <c r="AF78">
        <v>1</v>
      </c>
      <c r="AG78"/>
      <c r="AH78" t="s">
        <v>817</v>
      </c>
      <c r="AI78">
        <v>0</v>
      </c>
      <c r="AJ78">
        <v>0</v>
      </c>
      <c r="AK78">
        <v>0</v>
      </c>
      <c r="AL78"/>
      <c r="AM78"/>
      <c r="AN78"/>
      <c r="AO78"/>
      <c r="AP78"/>
      <c r="AQ78"/>
      <c r="AR78"/>
      <c r="AS78"/>
      <c r="AT78"/>
    </row>
    <row r="79" spans="1:49" s="10" customFormat="1" ht="12.75" hidden="1" customHeight="1">
      <c r="A79" s="35" t="str">
        <f>HYPERLINK(B79,E79)</f>
        <v>Bogota</v>
      </c>
      <c r="B79" t="str">
        <f>CONCATENATE($B$1,M79,$C$1)</f>
        <v>https://pinclub.hardrock.com/Catalog/147919.aspx</v>
      </c>
      <c r="C79" s="7">
        <f>C78+1</f>
        <v>77</v>
      </c>
      <c r="D79" s="8">
        <v>73115</v>
      </c>
      <c r="E79" s="8" t="s">
        <v>451</v>
      </c>
      <c r="F79" s="14">
        <v>1</v>
      </c>
      <c r="G79" s="16">
        <v>9</v>
      </c>
      <c r="H79" s="8"/>
      <c r="I79" s="8">
        <v>2013</v>
      </c>
      <c r="J79" s="8">
        <v>3</v>
      </c>
      <c r="K79" s="8" t="s">
        <v>614</v>
      </c>
      <c r="L79" s="8"/>
      <c r="M79" s="8">
        <v>147919</v>
      </c>
      <c r="N79" s="49" t="s">
        <v>393</v>
      </c>
      <c r="O79" s="49" t="s">
        <v>4</v>
      </c>
      <c r="P79" s="49" t="s">
        <v>451</v>
      </c>
      <c r="Q79" s="49" t="s">
        <v>1191</v>
      </c>
      <c r="R79" s="49" t="s">
        <v>342</v>
      </c>
      <c r="S79" s="49" t="s">
        <v>351</v>
      </c>
      <c r="T79" s="49" t="s">
        <v>369</v>
      </c>
      <c r="U79" s="49" t="s">
        <v>344</v>
      </c>
      <c r="V79" s="49" t="s">
        <v>345</v>
      </c>
      <c r="W79" s="48"/>
      <c r="X79" s="49" t="s">
        <v>346</v>
      </c>
      <c r="Y79" s="49" t="s">
        <v>353</v>
      </c>
      <c r="Z79" s="49" t="s">
        <v>348</v>
      </c>
      <c r="AA79" s="49">
        <v>73115</v>
      </c>
      <c r="AB79" s="49" t="s">
        <v>349</v>
      </c>
      <c r="AC79" s="49">
        <v>0</v>
      </c>
      <c r="AD79" s="48"/>
      <c r="AE79" s="49">
        <v>2013</v>
      </c>
      <c r="AF79" s="49">
        <v>1</v>
      </c>
      <c r="AG79" s="48"/>
      <c r="AH79" s="48"/>
      <c r="AI79" s="49">
        <v>0</v>
      </c>
      <c r="AJ79" s="49">
        <v>0</v>
      </c>
      <c r="AK79" s="49">
        <v>0</v>
      </c>
      <c r="AL79"/>
      <c r="AM79"/>
      <c r="AN79"/>
      <c r="AO79"/>
      <c r="AP79"/>
      <c r="AQ79"/>
      <c r="AR79"/>
      <c r="AS79"/>
      <c r="AT79"/>
    </row>
    <row r="80" spans="1:49" ht="12.75" hidden="1" customHeight="1">
      <c r="A80" s="35" t="str">
        <f t="shared" si="1"/>
        <v>Boston</v>
      </c>
      <c r="B80" t="str">
        <f t="shared" si="0"/>
        <v>https://pinclub.hardrock.com/Catalog/100843.aspx</v>
      </c>
      <c r="C80" s="3">
        <f>C79+1</f>
        <v>78</v>
      </c>
      <c r="D80" s="4">
        <v>31528</v>
      </c>
      <c r="E80" s="4" t="s">
        <v>487</v>
      </c>
      <c r="F80" s="14">
        <v>1</v>
      </c>
      <c r="G80" s="16">
        <v>6</v>
      </c>
      <c r="H80" s="4"/>
      <c r="I80" s="4">
        <v>2006</v>
      </c>
      <c r="J80" s="4">
        <v>6</v>
      </c>
      <c r="K80" s="4" t="s">
        <v>612</v>
      </c>
      <c r="L80" s="4"/>
      <c r="M80" s="4">
        <v>100843</v>
      </c>
      <c r="N80" t="s">
        <v>485</v>
      </c>
      <c r="O80" t="s">
        <v>486</v>
      </c>
      <c r="P80" t="s">
        <v>487</v>
      </c>
      <c r="Q80" t="s">
        <v>488</v>
      </c>
      <c r="R80" t="s">
        <v>342</v>
      </c>
      <c r="S80" t="s">
        <v>351</v>
      </c>
      <c r="T80" t="s">
        <v>352</v>
      </c>
      <c r="U80" t="s">
        <v>344</v>
      </c>
      <c r="V80" t="s">
        <v>345</v>
      </c>
      <c r="X80" t="s">
        <v>346</v>
      </c>
      <c r="Y80" t="s">
        <v>353</v>
      </c>
      <c r="Z80" t="s">
        <v>348</v>
      </c>
      <c r="AA80">
        <v>31528</v>
      </c>
      <c r="AB80" t="s">
        <v>349</v>
      </c>
      <c r="AD80">
        <v>12.64</v>
      </c>
      <c r="AE80">
        <v>2006</v>
      </c>
      <c r="AF80">
        <v>1</v>
      </c>
    </row>
    <row r="81" spans="1:37" ht="12.75" customHeight="1">
      <c r="A81" s="35" t="str">
        <f t="shared" si="1"/>
        <v>Boston</v>
      </c>
      <c r="B81" t="str">
        <f t="shared" si="0"/>
        <v>https://pinclub.hardrock.com/Catalog/111017.aspx</v>
      </c>
      <c r="C81" s="5">
        <f t="shared" si="7"/>
        <v>79</v>
      </c>
      <c r="D81" s="6">
        <v>44510</v>
      </c>
      <c r="E81" s="6" t="s">
        <v>487</v>
      </c>
      <c r="F81" s="2" t="s">
        <v>947</v>
      </c>
      <c r="G81" s="16">
        <v>7</v>
      </c>
      <c r="H81" s="6"/>
      <c r="I81" s="6">
        <v>2008</v>
      </c>
      <c r="J81" s="6">
        <v>2</v>
      </c>
      <c r="K81" s="6" t="s">
        <v>612</v>
      </c>
      <c r="L81" s="6"/>
      <c r="M81" s="6">
        <v>111017</v>
      </c>
      <c r="N81" t="s">
        <v>230</v>
      </c>
      <c r="O81" t="s">
        <v>231</v>
      </c>
      <c r="P81" t="s">
        <v>487</v>
      </c>
      <c r="Q81" t="s">
        <v>71</v>
      </c>
      <c r="R81" t="s">
        <v>342</v>
      </c>
      <c r="S81" t="s">
        <v>351</v>
      </c>
      <c r="T81" t="s">
        <v>401</v>
      </c>
      <c r="U81" t="s">
        <v>344</v>
      </c>
      <c r="V81" t="s">
        <v>345</v>
      </c>
      <c r="X81" t="s">
        <v>346</v>
      </c>
      <c r="Y81" t="s">
        <v>353</v>
      </c>
      <c r="Z81" t="s">
        <v>348</v>
      </c>
      <c r="AA81">
        <v>44510</v>
      </c>
      <c r="AB81" t="s">
        <v>349</v>
      </c>
      <c r="AD81">
        <v>11.8</v>
      </c>
      <c r="AE81">
        <v>2008</v>
      </c>
      <c r="AF81">
        <v>1</v>
      </c>
    </row>
    <row r="82" spans="1:37" ht="12.75" hidden="1" customHeight="1">
      <c r="A82" s="35" t="str">
        <f t="shared" si="1"/>
        <v>Boston</v>
      </c>
      <c r="B82" t="str">
        <f t="shared" si="0"/>
        <v>https://pinclub.hardrock.com/Catalog/114707.aspx</v>
      </c>
      <c r="C82" s="7">
        <f t="shared" si="7"/>
        <v>80</v>
      </c>
      <c r="D82" s="8">
        <v>49641</v>
      </c>
      <c r="E82" s="8" t="s">
        <v>487</v>
      </c>
      <c r="F82" s="14">
        <v>1</v>
      </c>
      <c r="G82" s="16">
        <v>9</v>
      </c>
      <c r="H82" s="8"/>
      <c r="I82" s="8">
        <v>2009</v>
      </c>
      <c r="J82" s="8">
        <v>3</v>
      </c>
      <c r="K82" s="8" t="s">
        <v>614</v>
      </c>
      <c r="L82" s="8"/>
      <c r="M82" s="8">
        <v>114707</v>
      </c>
      <c r="N82" t="s">
        <v>393</v>
      </c>
      <c r="O82" t="s">
        <v>489</v>
      </c>
      <c r="P82" t="s">
        <v>487</v>
      </c>
      <c r="Q82" t="s">
        <v>490</v>
      </c>
      <c r="R82" t="s">
        <v>342</v>
      </c>
      <c r="S82" t="s">
        <v>351</v>
      </c>
      <c r="T82" t="s">
        <v>369</v>
      </c>
      <c r="U82" t="s">
        <v>344</v>
      </c>
      <c r="V82" t="s">
        <v>345</v>
      </c>
      <c r="X82" t="s">
        <v>346</v>
      </c>
      <c r="Y82" t="s">
        <v>353</v>
      </c>
      <c r="Z82" t="s">
        <v>348</v>
      </c>
      <c r="AA82">
        <v>49641</v>
      </c>
      <c r="AB82" t="s">
        <v>349</v>
      </c>
      <c r="AD82">
        <v>12.66</v>
      </c>
      <c r="AE82">
        <v>2009</v>
      </c>
      <c r="AF82">
        <v>1</v>
      </c>
    </row>
    <row r="83" spans="1:37" ht="12.75" hidden="1" customHeight="1">
      <c r="A83" s="35" t="str">
        <f>HYPERLINK(B83,E83)</f>
        <v>Boston</v>
      </c>
      <c r="B83" t="str">
        <f>CONCATENATE($B$1,M83,$C$1)</f>
        <v>https://pinclub.hardrock.com/Catalog/138496.aspx</v>
      </c>
      <c r="C83" s="7">
        <f t="shared" si="7"/>
        <v>81</v>
      </c>
      <c r="D83" s="8">
        <v>63970</v>
      </c>
      <c r="E83" s="8" t="s">
        <v>487</v>
      </c>
      <c r="F83" s="15"/>
      <c r="G83" s="16">
        <v>9</v>
      </c>
      <c r="H83" s="8"/>
      <c r="I83" s="8">
        <v>2011</v>
      </c>
      <c r="J83" s="8">
        <v>3</v>
      </c>
      <c r="K83" s="8" t="s">
        <v>614</v>
      </c>
      <c r="L83" s="8" t="s">
        <v>618</v>
      </c>
      <c r="M83" s="8">
        <v>138496</v>
      </c>
      <c r="N83" t="s">
        <v>393</v>
      </c>
      <c r="O83" t="s">
        <v>987</v>
      </c>
      <c r="P83" t="s">
        <v>487</v>
      </c>
      <c r="Q83" t="s">
        <v>544</v>
      </c>
      <c r="R83" t="s">
        <v>342</v>
      </c>
      <c r="U83" t="s">
        <v>344</v>
      </c>
      <c r="V83" t="s">
        <v>345</v>
      </c>
      <c r="X83" t="s">
        <v>346</v>
      </c>
      <c r="Y83" t="s">
        <v>353</v>
      </c>
      <c r="AA83">
        <v>63970</v>
      </c>
      <c r="AB83" t="s">
        <v>349</v>
      </c>
      <c r="AE83">
        <v>2011</v>
      </c>
      <c r="AF83">
        <v>1</v>
      </c>
    </row>
    <row r="84" spans="1:37" ht="12.75" hidden="1" customHeight="1">
      <c r="A84" s="35" t="str">
        <f>HYPERLINK(B84,E84)</f>
        <v>Boston</v>
      </c>
      <c r="B84" t="str">
        <f>CONCATENATE($B$1,M84,$C$1)</f>
        <v>https://pinclub.hardrock.com/Catalog/142551.aspx</v>
      </c>
      <c r="C84" s="7">
        <f t="shared" ref="C84:C95" si="8">C83+1</f>
        <v>82</v>
      </c>
      <c r="D84" s="8">
        <v>67899</v>
      </c>
      <c r="E84" s="8" t="s">
        <v>487</v>
      </c>
      <c r="F84" s="15"/>
      <c r="G84" s="16">
        <v>9</v>
      </c>
      <c r="H84" s="8"/>
      <c r="I84" s="8">
        <v>2011</v>
      </c>
      <c r="J84" s="8">
        <v>3</v>
      </c>
      <c r="K84" s="8" t="s">
        <v>614</v>
      </c>
      <c r="L84" s="8" t="s">
        <v>619</v>
      </c>
      <c r="M84" s="8">
        <v>142551</v>
      </c>
      <c r="N84" t="s">
        <v>475</v>
      </c>
      <c r="O84" t="s">
        <v>965</v>
      </c>
      <c r="P84" t="s">
        <v>487</v>
      </c>
      <c r="Q84" t="s">
        <v>567</v>
      </c>
      <c r="R84" t="s">
        <v>342</v>
      </c>
      <c r="S84" t="s">
        <v>351</v>
      </c>
      <c r="T84" t="s">
        <v>369</v>
      </c>
      <c r="U84" t="s">
        <v>344</v>
      </c>
      <c r="V84" t="s">
        <v>345</v>
      </c>
      <c r="X84" t="s">
        <v>346</v>
      </c>
      <c r="Y84" t="s">
        <v>353</v>
      </c>
      <c r="Z84" t="s">
        <v>348</v>
      </c>
      <c r="AA84">
        <v>67899</v>
      </c>
      <c r="AB84" t="s">
        <v>349</v>
      </c>
      <c r="AE84">
        <v>2012</v>
      </c>
      <c r="AF84">
        <v>1</v>
      </c>
      <c r="AI84">
        <v>0</v>
      </c>
      <c r="AJ84">
        <v>0</v>
      </c>
      <c r="AK84">
        <v>0</v>
      </c>
    </row>
    <row r="85" spans="1:37" ht="12.75" hidden="1" customHeight="1">
      <c r="A85" s="35" t="str">
        <f>HYPERLINK(B85,E85)</f>
        <v>Brussels</v>
      </c>
      <c r="B85" t="str">
        <f>CONCATENATE($B$1,M85,$C$1)</f>
        <v>https://pinclub.hardrock.com/Catalog/142913.aspx</v>
      </c>
      <c r="C85" s="7">
        <f t="shared" si="8"/>
        <v>83</v>
      </c>
      <c r="D85" s="8">
        <v>68256</v>
      </c>
      <c r="E85" s="8" t="s">
        <v>1034</v>
      </c>
      <c r="F85" s="14">
        <v>1</v>
      </c>
      <c r="G85" s="16">
        <v>9</v>
      </c>
      <c r="H85" s="8"/>
      <c r="I85" s="8">
        <v>2012</v>
      </c>
      <c r="J85" s="8">
        <v>3</v>
      </c>
      <c r="K85" s="8" t="s">
        <v>614</v>
      </c>
      <c r="L85" s="8"/>
      <c r="M85" s="8">
        <v>142913</v>
      </c>
      <c r="N85" t="s">
        <v>1091</v>
      </c>
      <c r="O85" t="s">
        <v>1092</v>
      </c>
      <c r="P85" t="s">
        <v>1034</v>
      </c>
      <c r="Q85" t="s">
        <v>1093</v>
      </c>
      <c r="R85" t="s">
        <v>342</v>
      </c>
      <c r="S85" t="s">
        <v>351</v>
      </c>
      <c r="T85" t="s">
        <v>369</v>
      </c>
      <c r="U85" t="s">
        <v>344</v>
      </c>
      <c r="V85" t="s">
        <v>345</v>
      </c>
      <c r="X85" t="s">
        <v>346</v>
      </c>
      <c r="Y85" t="s">
        <v>353</v>
      </c>
      <c r="Z85" t="s">
        <v>348</v>
      </c>
      <c r="AA85">
        <v>68256</v>
      </c>
      <c r="AB85" t="s">
        <v>349</v>
      </c>
      <c r="AD85">
        <v>17.18</v>
      </c>
      <c r="AE85">
        <v>2012</v>
      </c>
      <c r="AF85">
        <v>1</v>
      </c>
      <c r="AI85">
        <v>0</v>
      </c>
      <c r="AJ85">
        <v>0</v>
      </c>
      <c r="AK85">
        <v>0</v>
      </c>
    </row>
    <row r="86" spans="1:37" ht="12.75" hidden="1" customHeight="1">
      <c r="A86" s="35" t="str">
        <f t="shared" si="1"/>
        <v>Bucharest</v>
      </c>
      <c r="B86" t="str">
        <f t="shared" si="0"/>
        <v>https://pinclub.hardrock.com/Catalog/109147.aspx</v>
      </c>
      <c r="C86" s="5">
        <f t="shared" si="8"/>
        <v>84</v>
      </c>
      <c r="D86" s="6">
        <v>41881</v>
      </c>
      <c r="E86" s="6" t="s">
        <v>492</v>
      </c>
      <c r="F86" s="14">
        <v>1</v>
      </c>
      <c r="G86" s="16">
        <v>7</v>
      </c>
      <c r="H86" s="6"/>
      <c r="I86" s="6">
        <v>2008</v>
      </c>
      <c r="J86" s="6">
        <v>2</v>
      </c>
      <c r="K86" s="6" t="s">
        <v>615</v>
      </c>
      <c r="L86" s="6"/>
      <c r="M86" s="6">
        <v>109147</v>
      </c>
      <c r="N86" t="s">
        <v>393</v>
      </c>
      <c r="O86" t="s">
        <v>491</v>
      </c>
      <c r="P86" t="s">
        <v>492</v>
      </c>
      <c r="Q86" t="s">
        <v>493</v>
      </c>
      <c r="S86" t="s">
        <v>351</v>
      </c>
      <c r="T86" t="s">
        <v>369</v>
      </c>
      <c r="U86" t="s">
        <v>344</v>
      </c>
      <c r="V86" t="s">
        <v>345</v>
      </c>
      <c r="X86" t="s">
        <v>346</v>
      </c>
      <c r="Y86" t="s">
        <v>353</v>
      </c>
      <c r="Z86" t="s">
        <v>348</v>
      </c>
      <c r="AA86">
        <v>41881</v>
      </c>
      <c r="AB86" t="s">
        <v>349</v>
      </c>
      <c r="AD86">
        <v>20.11</v>
      </c>
      <c r="AE86">
        <v>2008</v>
      </c>
      <c r="AF86">
        <v>1</v>
      </c>
    </row>
    <row r="87" spans="1:37" ht="12.75" hidden="1" customHeight="1">
      <c r="A87" s="35" t="str">
        <f>HYPERLINK(B87,E87)</f>
        <v>Bucharest</v>
      </c>
      <c r="B87" t="str">
        <f>CONCATENATE($B$1,M87,$C$1)</f>
        <v>https://pinclub.hardrock.com/Catalog/159393.aspx</v>
      </c>
      <c r="C87" s="7">
        <f t="shared" si="8"/>
        <v>85</v>
      </c>
      <c r="D87" s="8">
        <v>84290</v>
      </c>
      <c r="E87" s="8" t="s">
        <v>492</v>
      </c>
      <c r="F87" s="14">
        <v>1</v>
      </c>
      <c r="G87" s="16">
        <v>9</v>
      </c>
      <c r="H87" s="8"/>
      <c r="I87" s="8">
        <v>2015</v>
      </c>
      <c r="J87" s="8">
        <v>3</v>
      </c>
      <c r="K87" s="8" t="s">
        <v>614</v>
      </c>
      <c r="L87" s="8"/>
      <c r="M87" s="8">
        <v>159393</v>
      </c>
      <c r="N87" s="42" t="s">
        <v>1444</v>
      </c>
      <c r="O87" s="42" t="s">
        <v>438</v>
      </c>
      <c r="P87" s="42" t="s">
        <v>492</v>
      </c>
      <c r="Q87" s="42" t="s">
        <v>1393</v>
      </c>
      <c r="R87" s="42" t="s">
        <v>342</v>
      </c>
      <c r="S87" s="42" t="s">
        <v>351</v>
      </c>
      <c r="T87" s="42" t="s">
        <v>369</v>
      </c>
      <c r="U87" s="42" t="s">
        <v>344</v>
      </c>
      <c r="V87" s="42" t="s">
        <v>345</v>
      </c>
      <c r="W87" s="42"/>
      <c r="X87" s="42" t="s">
        <v>346</v>
      </c>
      <c r="Y87" s="42" t="s">
        <v>353</v>
      </c>
      <c r="Z87" s="42" t="s">
        <v>1047</v>
      </c>
      <c r="AA87" s="42">
        <v>84290</v>
      </c>
      <c r="AB87" s="42" t="s">
        <v>349</v>
      </c>
      <c r="AC87" s="42"/>
      <c r="AD87" s="42"/>
      <c r="AE87" s="42">
        <v>2015</v>
      </c>
      <c r="AF87" s="42">
        <v>1</v>
      </c>
      <c r="AG87" s="42"/>
      <c r="AH87" s="42"/>
      <c r="AI87" s="42">
        <v>0</v>
      </c>
      <c r="AJ87" s="42">
        <v>0</v>
      </c>
      <c r="AK87" s="42">
        <v>0</v>
      </c>
    </row>
    <row r="88" spans="1:37" ht="12.75" hidden="1" customHeight="1">
      <c r="A88" s="35" t="str">
        <f>HYPERLINK(B88,E88)</f>
        <v>Budapest</v>
      </c>
      <c r="B88" t="str">
        <f>CONCATENATE($B$1,M88,$C$1)</f>
        <v>https://pinclub.hardrock.com/Catalog/142413.aspx</v>
      </c>
      <c r="C88" s="7">
        <f t="shared" si="8"/>
        <v>86</v>
      </c>
      <c r="D88" s="8">
        <v>67767</v>
      </c>
      <c r="E88" s="8" t="s">
        <v>357</v>
      </c>
      <c r="F88" s="14">
        <v>1</v>
      </c>
      <c r="G88" s="16">
        <v>9</v>
      </c>
      <c r="H88" s="8"/>
      <c r="I88" s="8">
        <v>2012</v>
      </c>
      <c r="J88" s="8">
        <v>3</v>
      </c>
      <c r="K88" s="8" t="s">
        <v>614</v>
      </c>
      <c r="L88" s="8"/>
      <c r="M88" s="8">
        <v>142413</v>
      </c>
      <c r="N88" t="s">
        <v>39</v>
      </c>
      <c r="O88" t="s">
        <v>964</v>
      </c>
      <c r="P88" t="s">
        <v>357</v>
      </c>
      <c r="V88" t="s">
        <v>345</v>
      </c>
      <c r="X88" t="s">
        <v>346</v>
      </c>
      <c r="AA88">
        <v>67767</v>
      </c>
      <c r="AB88" t="s">
        <v>349</v>
      </c>
      <c r="AD88">
        <v>21.48</v>
      </c>
      <c r="AE88">
        <v>2012</v>
      </c>
      <c r="AF88">
        <v>1</v>
      </c>
      <c r="AI88">
        <v>0</v>
      </c>
      <c r="AJ88">
        <v>0</v>
      </c>
      <c r="AK88">
        <v>0</v>
      </c>
    </row>
    <row r="89" spans="1:37" ht="12.75" hidden="1" customHeight="1">
      <c r="A89" s="35" t="str">
        <f>HYPERLINK(B89,E89)</f>
        <v>Budapest</v>
      </c>
      <c r="B89" t="str">
        <f>CONCATENATE($B$1,M89,$C$1)</f>
        <v>https://pinclub.hardrock.com/Catalog/165777.aspx</v>
      </c>
      <c r="C89" s="7">
        <f t="shared" si="8"/>
        <v>87</v>
      </c>
      <c r="D89" s="8">
        <v>90558</v>
      </c>
      <c r="E89" s="8" t="s">
        <v>357</v>
      </c>
      <c r="F89" s="15"/>
      <c r="G89" s="16">
        <v>9</v>
      </c>
      <c r="H89" s="8"/>
      <c r="I89" s="8"/>
      <c r="J89" s="8">
        <v>3</v>
      </c>
      <c r="K89" s="8" t="s">
        <v>614</v>
      </c>
      <c r="L89" s="8" t="s">
        <v>619</v>
      </c>
      <c r="M89" s="8">
        <v>165777</v>
      </c>
      <c r="N89" s="160"/>
    </row>
    <row r="90" spans="1:37" ht="12.75" hidden="1" customHeight="1">
      <c r="A90" s="35" t="str">
        <f t="shared" si="1"/>
        <v>Buenos Aires</v>
      </c>
      <c r="B90" t="str">
        <f t="shared" si="0"/>
        <v>https://pinclub.hardrock.com/Catalog/103718.aspx</v>
      </c>
      <c r="C90" s="3">
        <f>C89+1</f>
        <v>88</v>
      </c>
      <c r="D90" s="4">
        <v>35916</v>
      </c>
      <c r="E90" s="4" t="s">
        <v>496</v>
      </c>
      <c r="F90" s="14">
        <v>1</v>
      </c>
      <c r="G90" s="16">
        <v>6</v>
      </c>
      <c r="H90" s="4">
        <v>500</v>
      </c>
      <c r="I90" s="4">
        <v>2006</v>
      </c>
      <c r="J90" s="4">
        <v>6</v>
      </c>
      <c r="K90" s="4" t="s">
        <v>615</v>
      </c>
      <c r="L90" s="4"/>
      <c r="M90" s="4">
        <v>103718</v>
      </c>
      <c r="N90" t="s">
        <v>494</v>
      </c>
      <c r="O90" t="s">
        <v>495</v>
      </c>
      <c r="P90" t="s">
        <v>496</v>
      </c>
      <c r="Q90" t="s">
        <v>497</v>
      </c>
      <c r="R90" t="s">
        <v>342</v>
      </c>
      <c r="S90" t="s">
        <v>351</v>
      </c>
      <c r="T90" t="s">
        <v>369</v>
      </c>
      <c r="U90" t="s">
        <v>344</v>
      </c>
      <c r="V90" t="s">
        <v>345</v>
      </c>
      <c r="X90" t="s">
        <v>346</v>
      </c>
      <c r="Y90" t="s">
        <v>347</v>
      </c>
      <c r="Z90" t="s">
        <v>348</v>
      </c>
      <c r="AA90">
        <v>35916</v>
      </c>
      <c r="AB90" t="s">
        <v>349</v>
      </c>
      <c r="AC90">
        <v>500</v>
      </c>
      <c r="AD90">
        <v>19.350000000000001</v>
      </c>
      <c r="AE90">
        <v>2006</v>
      </c>
      <c r="AF90">
        <v>1</v>
      </c>
    </row>
    <row r="91" spans="1:37" ht="12.75" hidden="1" customHeight="1">
      <c r="A91" s="35" t="str">
        <f>HYPERLINK(B91,E91)</f>
        <v>Buenos Aires</v>
      </c>
      <c r="B91" t="str">
        <f>CONCATENATE($B$1,M91,$C$1)</f>
        <v>https://pinclub.hardrock.com/Catalog/160173.aspx</v>
      </c>
      <c r="C91" s="7">
        <f t="shared" si="8"/>
        <v>89</v>
      </c>
      <c r="D91" s="8">
        <v>85058</v>
      </c>
      <c r="E91" s="8" t="s">
        <v>496</v>
      </c>
      <c r="F91" s="14">
        <v>1</v>
      </c>
      <c r="G91" s="16">
        <v>9</v>
      </c>
      <c r="H91" s="8"/>
      <c r="I91" s="8">
        <v>2015</v>
      </c>
      <c r="J91" s="8">
        <v>4</v>
      </c>
      <c r="K91" s="8" t="s">
        <v>614</v>
      </c>
      <c r="L91" s="8" t="s">
        <v>672</v>
      </c>
      <c r="M91" s="8">
        <v>160173</v>
      </c>
      <c r="N91" s="42" t="s">
        <v>1464</v>
      </c>
      <c r="O91" s="42" t="s">
        <v>1465</v>
      </c>
      <c r="P91" s="42" t="s">
        <v>496</v>
      </c>
      <c r="Q91" s="42" t="s">
        <v>1466</v>
      </c>
      <c r="R91" s="42" t="s">
        <v>342</v>
      </c>
      <c r="S91" s="42" t="s">
        <v>351</v>
      </c>
      <c r="T91" s="42" t="s">
        <v>369</v>
      </c>
      <c r="U91" s="42" t="s">
        <v>344</v>
      </c>
      <c r="V91" s="42" t="s">
        <v>345</v>
      </c>
      <c r="W91" s="42"/>
      <c r="X91" s="42" t="s">
        <v>346</v>
      </c>
      <c r="Y91" s="42" t="s">
        <v>353</v>
      </c>
      <c r="Z91" s="42" t="s">
        <v>348</v>
      </c>
      <c r="AA91" s="42">
        <v>85058</v>
      </c>
      <c r="AB91" s="42" t="s">
        <v>349</v>
      </c>
      <c r="AC91" s="42">
        <v>0</v>
      </c>
      <c r="AD91" s="42"/>
      <c r="AE91" s="42">
        <v>2015</v>
      </c>
      <c r="AF91" s="42">
        <v>1</v>
      </c>
      <c r="AG91" s="42"/>
      <c r="AH91" s="42"/>
      <c r="AI91" s="42">
        <v>0</v>
      </c>
      <c r="AJ91" s="42">
        <v>0</v>
      </c>
      <c r="AK91" s="42">
        <v>0</v>
      </c>
    </row>
    <row r="92" spans="1:37" ht="12.75" hidden="1" customHeight="1">
      <c r="A92" s="35" t="str">
        <f>HYPERLINK(B92,E92)</f>
        <v>Buenos Aires</v>
      </c>
      <c r="B92" t="str">
        <f>CONCATENATE($B$1,M92,$C$1)</f>
        <v>https://pinclub.hardrock.com/Catalog/160174.aspx</v>
      </c>
      <c r="C92" s="7">
        <f t="shared" si="8"/>
        <v>90</v>
      </c>
      <c r="D92" s="8">
        <v>85059</v>
      </c>
      <c r="E92" s="8" t="s">
        <v>496</v>
      </c>
      <c r="F92" s="14">
        <v>1</v>
      </c>
      <c r="G92" s="16">
        <v>9</v>
      </c>
      <c r="H92" s="8"/>
      <c r="I92" s="8">
        <v>2015</v>
      </c>
      <c r="J92" s="8">
        <v>4</v>
      </c>
      <c r="K92" s="8" t="s">
        <v>614</v>
      </c>
      <c r="L92" s="8" t="s">
        <v>672</v>
      </c>
      <c r="M92" s="8">
        <v>160174</v>
      </c>
      <c r="N92" s="92" t="s">
        <v>1467</v>
      </c>
      <c r="O92" s="92" t="s">
        <v>1468</v>
      </c>
      <c r="P92" s="92" t="s">
        <v>496</v>
      </c>
      <c r="Q92" s="92" t="s">
        <v>1154</v>
      </c>
      <c r="R92" s="92" t="s">
        <v>342</v>
      </c>
      <c r="S92" s="92" t="s">
        <v>351</v>
      </c>
      <c r="T92" s="92" t="s">
        <v>369</v>
      </c>
      <c r="U92" s="92" t="s">
        <v>344</v>
      </c>
      <c r="V92" s="92" t="s">
        <v>345</v>
      </c>
      <c r="W92" s="91"/>
      <c r="X92" s="92" t="s">
        <v>346</v>
      </c>
      <c r="Y92" s="92" t="s">
        <v>353</v>
      </c>
      <c r="Z92" s="92" t="s">
        <v>1047</v>
      </c>
      <c r="AA92" s="92">
        <v>85059</v>
      </c>
      <c r="AB92" s="92" t="s">
        <v>349</v>
      </c>
      <c r="AC92" s="92">
        <v>0</v>
      </c>
      <c r="AD92" s="92">
        <v>20</v>
      </c>
      <c r="AE92" s="92">
        <v>2015</v>
      </c>
      <c r="AF92" s="92">
        <v>1</v>
      </c>
      <c r="AG92" s="91"/>
      <c r="AH92" s="91"/>
      <c r="AI92" s="92">
        <v>0</v>
      </c>
      <c r="AJ92" s="92">
        <v>0</v>
      </c>
      <c r="AK92" s="92">
        <v>0</v>
      </c>
    </row>
    <row r="93" spans="1:37" ht="12.75" hidden="1" customHeight="1">
      <c r="A93" s="35" t="str">
        <f t="shared" si="1"/>
        <v>Cabo San Lucas</v>
      </c>
      <c r="B93" t="str">
        <f t="shared" si="0"/>
        <v>https://pinclub.hardrock.com/Catalog/133683.aspx</v>
      </c>
      <c r="C93" s="7">
        <f t="shared" si="8"/>
        <v>91</v>
      </c>
      <c r="D93" s="8">
        <v>59288</v>
      </c>
      <c r="E93" s="8" t="s">
        <v>627</v>
      </c>
      <c r="F93" s="14">
        <v>1</v>
      </c>
      <c r="G93" s="16">
        <v>9</v>
      </c>
      <c r="H93" s="8"/>
      <c r="I93" s="8">
        <v>2011</v>
      </c>
      <c r="J93" s="8">
        <v>4</v>
      </c>
      <c r="K93" s="8" t="s">
        <v>614</v>
      </c>
      <c r="L93" s="8" t="s">
        <v>672</v>
      </c>
      <c r="M93" s="8">
        <v>133683</v>
      </c>
      <c r="N93" t="s">
        <v>626</v>
      </c>
      <c r="O93" t="s">
        <v>626</v>
      </c>
      <c r="P93" t="s">
        <v>627</v>
      </c>
      <c r="Q93" t="s">
        <v>116</v>
      </c>
      <c r="R93" t="s">
        <v>342</v>
      </c>
      <c r="S93" t="s">
        <v>351</v>
      </c>
      <c r="T93" t="s">
        <v>369</v>
      </c>
      <c r="U93" t="s">
        <v>344</v>
      </c>
      <c r="V93" t="s">
        <v>345</v>
      </c>
      <c r="X93" t="s">
        <v>346</v>
      </c>
      <c r="Y93" t="s">
        <v>353</v>
      </c>
      <c r="Z93" t="s">
        <v>348</v>
      </c>
      <c r="AA93">
        <v>59288</v>
      </c>
      <c r="AB93" t="s">
        <v>349</v>
      </c>
      <c r="AE93">
        <v>2011</v>
      </c>
      <c r="AF93">
        <v>1</v>
      </c>
    </row>
    <row r="94" spans="1:37" ht="12.75" hidden="1" customHeight="1">
      <c r="A94" s="35" t="str">
        <f t="shared" si="1"/>
        <v>Cairo</v>
      </c>
      <c r="B94" t="str">
        <f t="shared" si="0"/>
        <v>https://pinclub.hardrock.com/Catalog/129789.aspx</v>
      </c>
      <c r="C94" s="3">
        <f t="shared" si="8"/>
        <v>92</v>
      </c>
      <c r="D94" s="4">
        <v>34169</v>
      </c>
      <c r="E94" s="4" t="s">
        <v>499</v>
      </c>
      <c r="F94" s="14">
        <v>1</v>
      </c>
      <c r="G94" s="16">
        <v>6</v>
      </c>
      <c r="H94" s="4"/>
      <c r="I94" s="4">
        <v>2006</v>
      </c>
      <c r="J94" s="4">
        <v>6</v>
      </c>
      <c r="K94" s="4" t="s">
        <v>615</v>
      </c>
      <c r="L94" s="4"/>
      <c r="M94" s="4">
        <v>129789</v>
      </c>
      <c r="N94" t="s">
        <v>346</v>
      </c>
      <c r="O94" t="s">
        <v>498</v>
      </c>
      <c r="P94" t="s">
        <v>499</v>
      </c>
      <c r="Q94" t="s">
        <v>754</v>
      </c>
      <c r="R94" t="s">
        <v>342</v>
      </c>
      <c r="S94" t="s">
        <v>397</v>
      </c>
      <c r="T94" t="s">
        <v>369</v>
      </c>
      <c r="U94" t="s">
        <v>344</v>
      </c>
      <c r="V94" t="s">
        <v>345</v>
      </c>
      <c r="X94" t="s">
        <v>346</v>
      </c>
      <c r="Y94" t="s">
        <v>353</v>
      </c>
      <c r="Z94" t="s">
        <v>348</v>
      </c>
      <c r="AA94">
        <v>34169</v>
      </c>
      <c r="AB94" t="s">
        <v>349</v>
      </c>
      <c r="AD94">
        <v>20.32</v>
      </c>
      <c r="AE94">
        <v>2006</v>
      </c>
      <c r="AF94">
        <v>1</v>
      </c>
    </row>
    <row r="95" spans="1:37" ht="12.75" hidden="1" customHeight="1">
      <c r="A95" s="35" t="str">
        <f t="shared" si="1"/>
        <v>Cancun</v>
      </c>
      <c r="B95" t="str">
        <f t="shared" si="0"/>
        <v>https://pinclub.hardrock.com/Catalog/133809.aspx</v>
      </c>
      <c r="C95" s="7">
        <f t="shared" si="8"/>
        <v>93</v>
      </c>
      <c r="D95" s="8">
        <v>59412</v>
      </c>
      <c r="E95" s="8" t="s">
        <v>83</v>
      </c>
      <c r="F95" s="14">
        <v>1</v>
      </c>
      <c r="G95" s="16">
        <v>9</v>
      </c>
      <c r="H95" s="8"/>
      <c r="I95" s="8">
        <v>2011</v>
      </c>
      <c r="J95" s="8">
        <v>4</v>
      </c>
      <c r="K95" s="8" t="s">
        <v>614</v>
      </c>
      <c r="L95" s="8" t="s">
        <v>672</v>
      </c>
      <c r="M95" s="8">
        <v>133809</v>
      </c>
      <c r="N95" t="s">
        <v>756</v>
      </c>
      <c r="O95" t="s">
        <v>757</v>
      </c>
      <c r="P95" t="s">
        <v>83</v>
      </c>
      <c r="Q95" t="s">
        <v>758</v>
      </c>
      <c r="R95" t="s">
        <v>342</v>
      </c>
      <c r="S95" t="s">
        <v>351</v>
      </c>
      <c r="T95" t="s">
        <v>369</v>
      </c>
      <c r="U95" t="s">
        <v>344</v>
      </c>
      <c r="V95" t="s">
        <v>345</v>
      </c>
      <c r="X95" t="s">
        <v>346</v>
      </c>
      <c r="Y95" t="s">
        <v>353</v>
      </c>
      <c r="Z95" t="s">
        <v>348</v>
      </c>
      <c r="AA95">
        <v>59412</v>
      </c>
      <c r="AB95" t="s">
        <v>349</v>
      </c>
      <c r="AD95">
        <v>15</v>
      </c>
      <c r="AE95">
        <v>2011</v>
      </c>
      <c r="AF95">
        <v>1</v>
      </c>
    </row>
    <row r="96" spans="1:37" ht="12.75" hidden="1" customHeight="1">
      <c r="A96" s="35" t="str">
        <f t="shared" ref="A96:A105" si="9">HYPERLINK(B96,E96)</f>
        <v>Cancun Hotel</v>
      </c>
      <c r="B96" t="str">
        <f t="shared" ref="B96:B105" si="10">CONCATENATE($B$1,M96,$C$1)</f>
        <v>https://pinclub.hardrock.com/Catalog/143044.aspx</v>
      </c>
      <c r="C96" s="7">
        <f t="shared" ref="C96:C104" si="11">C95+1</f>
        <v>94</v>
      </c>
      <c r="D96" s="8">
        <v>68384</v>
      </c>
      <c r="E96" s="8" t="s">
        <v>97</v>
      </c>
      <c r="F96" s="14">
        <v>1</v>
      </c>
      <c r="G96" s="16">
        <v>9</v>
      </c>
      <c r="H96" s="8"/>
      <c r="I96" s="8">
        <v>2012</v>
      </c>
      <c r="J96" s="8">
        <v>3</v>
      </c>
      <c r="K96" s="8" t="s">
        <v>614</v>
      </c>
      <c r="L96" s="8"/>
      <c r="M96" s="8">
        <v>143044</v>
      </c>
      <c r="N96" t="s">
        <v>1094</v>
      </c>
      <c r="O96" t="s">
        <v>1094</v>
      </c>
      <c r="P96" t="s">
        <v>97</v>
      </c>
      <c r="Q96" t="s">
        <v>1095</v>
      </c>
      <c r="R96" t="s">
        <v>342</v>
      </c>
      <c r="S96" t="s">
        <v>351</v>
      </c>
      <c r="T96" t="s">
        <v>369</v>
      </c>
      <c r="U96" t="s">
        <v>344</v>
      </c>
      <c r="V96" t="s">
        <v>345</v>
      </c>
      <c r="X96" t="s">
        <v>346</v>
      </c>
      <c r="Y96" t="s">
        <v>353</v>
      </c>
      <c r="Z96" t="s">
        <v>348</v>
      </c>
      <c r="AA96">
        <v>68384</v>
      </c>
      <c r="AB96" t="s">
        <v>349</v>
      </c>
      <c r="AC96">
        <v>0</v>
      </c>
      <c r="AD96">
        <v>12</v>
      </c>
      <c r="AE96">
        <v>2012</v>
      </c>
      <c r="AF96">
        <v>1</v>
      </c>
      <c r="AI96">
        <v>0</v>
      </c>
      <c r="AJ96">
        <v>0</v>
      </c>
      <c r="AK96">
        <v>0</v>
      </c>
    </row>
    <row r="97" spans="1:37" ht="12.75" hidden="1" customHeight="1">
      <c r="A97" s="35" t="str">
        <f t="shared" si="9"/>
        <v>Cancun Hotel</v>
      </c>
      <c r="B97" t="str">
        <f t="shared" si="10"/>
        <v>https://pinclub.hardrock.com/Catalog/143610.aspx</v>
      </c>
      <c r="C97" s="7">
        <f t="shared" si="11"/>
        <v>95</v>
      </c>
      <c r="D97" s="8">
        <v>68894</v>
      </c>
      <c r="E97" s="8" t="s">
        <v>97</v>
      </c>
      <c r="F97" s="14">
        <v>1</v>
      </c>
      <c r="G97" s="16">
        <v>9</v>
      </c>
      <c r="H97" s="8"/>
      <c r="I97" s="8">
        <v>2012</v>
      </c>
      <c r="J97" s="8">
        <v>3</v>
      </c>
      <c r="K97" s="8" t="s">
        <v>614</v>
      </c>
      <c r="L97" s="8"/>
      <c r="M97" s="8">
        <v>143610</v>
      </c>
      <c r="N97" t="s">
        <v>1096</v>
      </c>
      <c r="O97" t="s">
        <v>1096</v>
      </c>
      <c r="P97" t="s">
        <v>97</v>
      </c>
      <c r="Q97" t="s">
        <v>1097</v>
      </c>
      <c r="R97" t="s">
        <v>342</v>
      </c>
      <c r="S97" t="s">
        <v>351</v>
      </c>
      <c r="T97" t="s">
        <v>369</v>
      </c>
      <c r="U97" t="s">
        <v>344</v>
      </c>
      <c r="V97" t="s">
        <v>345</v>
      </c>
      <c r="X97" t="s">
        <v>346</v>
      </c>
      <c r="Y97" t="s">
        <v>353</v>
      </c>
      <c r="Z97" t="s">
        <v>348</v>
      </c>
      <c r="AA97">
        <v>68894</v>
      </c>
      <c r="AB97" t="s">
        <v>349</v>
      </c>
      <c r="AC97">
        <v>0</v>
      </c>
      <c r="AD97">
        <v>30</v>
      </c>
      <c r="AE97">
        <v>2012</v>
      </c>
      <c r="AF97">
        <v>1</v>
      </c>
      <c r="AI97">
        <v>0</v>
      </c>
      <c r="AJ97">
        <v>0</v>
      </c>
      <c r="AK97">
        <v>0</v>
      </c>
    </row>
    <row r="98" spans="1:37" ht="12.75" hidden="1" customHeight="1">
      <c r="A98" s="35" t="str">
        <f t="shared" si="9"/>
        <v>Cancun Hotel</v>
      </c>
      <c r="B98" t="str">
        <f t="shared" si="10"/>
        <v>https://pinclub.hardrock.com/Catalog/143611.aspx</v>
      </c>
      <c r="C98" s="7">
        <f t="shared" si="11"/>
        <v>96</v>
      </c>
      <c r="D98" s="8">
        <v>68895</v>
      </c>
      <c r="E98" s="8" t="s">
        <v>97</v>
      </c>
      <c r="F98" s="14">
        <v>1</v>
      </c>
      <c r="G98" s="16">
        <v>9</v>
      </c>
      <c r="H98" s="8"/>
      <c r="I98" s="8">
        <v>2012</v>
      </c>
      <c r="J98" s="8">
        <v>3</v>
      </c>
      <c r="K98" s="8" t="s">
        <v>614</v>
      </c>
      <c r="L98" s="8"/>
      <c r="M98" s="8">
        <v>143611</v>
      </c>
      <c r="N98" t="s">
        <v>1098</v>
      </c>
      <c r="O98" t="s">
        <v>1098</v>
      </c>
      <c r="P98" t="s">
        <v>97</v>
      </c>
      <c r="Q98" t="s">
        <v>1097</v>
      </c>
      <c r="R98" t="s">
        <v>342</v>
      </c>
      <c r="S98" t="s">
        <v>351</v>
      </c>
      <c r="T98" t="s">
        <v>369</v>
      </c>
      <c r="U98" t="s">
        <v>344</v>
      </c>
      <c r="V98" t="s">
        <v>345</v>
      </c>
      <c r="X98" t="s">
        <v>346</v>
      </c>
      <c r="Y98" t="s">
        <v>353</v>
      </c>
      <c r="Z98" t="s">
        <v>348</v>
      </c>
      <c r="AA98">
        <v>68895</v>
      </c>
      <c r="AB98" t="s">
        <v>349</v>
      </c>
      <c r="AC98">
        <v>0</v>
      </c>
      <c r="AD98">
        <v>30</v>
      </c>
      <c r="AE98">
        <v>2012</v>
      </c>
      <c r="AF98">
        <v>1</v>
      </c>
      <c r="AI98">
        <v>0</v>
      </c>
      <c r="AJ98">
        <v>0</v>
      </c>
      <c r="AK98">
        <v>0</v>
      </c>
    </row>
    <row r="99" spans="1:37" ht="12.75" hidden="1" customHeight="1">
      <c r="A99" s="35" t="str">
        <f t="shared" si="9"/>
        <v>Cancun Hotel</v>
      </c>
      <c r="B99" t="str">
        <f t="shared" si="10"/>
        <v>https://pinclub.hardrock.com/Catalog/143612.aspx</v>
      </c>
      <c r="C99" s="7">
        <f t="shared" si="11"/>
        <v>97</v>
      </c>
      <c r="D99" s="8">
        <v>68896</v>
      </c>
      <c r="E99" s="8" t="s">
        <v>97</v>
      </c>
      <c r="F99" s="14">
        <v>1</v>
      </c>
      <c r="G99" s="16">
        <v>9</v>
      </c>
      <c r="H99" s="8"/>
      <c r="I99" s="8">
        <v>2012</v>
      </c>
      <c r="J99" s="8">
        <v>3</v>
      </c>
      <c r="K99" s="8" t="s">
        <v>614</v>
      </c>
      <c r="L99" s="8"/>
      <c r="M99" s="8">
        <v>143612</v>
      </c>
      <c r="N99" t="s">
        <v>1099</v>
      </c>
      <c r="O99" t="s">
        <v>1099</v>
      </c>
      <c r="P99" t="s">
        <v>97</v>
      </c>
      <c r="Q99" t="s">
        <v>1100</v>
      </c>
      <c r="R99" t="s">
        <v>342</v>
      </c>
      <c r="S99" t="s">
        <v>351</v>
      </c>
      <c r="T99" t="s">
        <v>369</v>
      </c>
      <c r="U99" t="s">
        <v>344</v>
      </c>
      <c r="V99" t="s">
        <v>345</v>
      </c>
      <c r="X99" t="s">
        <v>346</v>
      </c>
      <c r="Y99" t="s">
        <v>353</v>
      </c>
      <c r="Z99" t="s">
        <v>348</v>
      </c>
      <c r="AA99">
        <v>68896</v>
      </c>
      <c r="AB99" t="s">
        <v>349</v>
      </c>
      <c r="AC99">
        <v>0</v>
      </c>
      <c r="AD99">
        <v>30</v>
      </c>
      <c r="AE99">
        <v>2012</v>
      </c>
      <c r="AF99">
        <v>1</v>
      </c>
      <c r="AI99">
        <v>0</v>
      </c>
      <c r="AJ99">
        <v>0</v>
      </c>
      <c r="AK99">
        <v>0</v>
      </c>
    </row>
    <row r="100" spans="1:37" ht="12.75" hidden="1" customHeight="1">
      <c r="A100" s="35" t="str">
        <f t="shared" si="9"/>
        <v>Cancun Hotel</v>
      </c>
      <c r="B100" t="str">
        <f t="shared" si="10"/>
        <v>https://pinclub.hardrock.com/Catalog/154419.aspx</v>
      </c>
      <c r="C100" s="7">
        <f t="shared" si="11"/>
        <v>98</v>
      </c>
      <c r="D100" s="8">
        <v>79417</v>
      </c>
      <c r="E100" s="8" t="s">
        <v>97</v>
      </c>
      <c r="F100" s="14">
        <v>1</v>
      </c>
      <c r="G100" s="16">
        <v>9</v>
      </c>
      <c r="H100" s="8"/>
      <c r="I100" s="8">
        <v>2014</v>
      </c>
      <c r="J100" s="8">
        <v>3</v>
      </c>
      <c r="K100" s="8" t="s">
        <v>614</v>
      </c>
      <c r="L100" s="8"/>
      <c r="M100" s="8">
        <v>154419</v>
      </c>
      <c r="N100" t="s">
        <v>1349</v>
      </c>
      <c r="O100" t="s">
        <v>1350</v>
      </c>
      <c r="P100" t="s">
        <v>97</v>
      </c>
      <c r="Q100" t="s">
        <v>1351</v>
      </c>
      <c r="R100" t="s">
        <v>342</v>
      </c>
      <c r="S100" t="s">
        <v>351</v>
      </c>
      <c r="T100" t="s">
        <v>369</v>
      </c>
      <c r="V100" t="s">
        <v>345</v>
      </c>
      <c r="X100" t="s">
        <v>346</v>
      </c>
      <c r="Y100" t="s">
        <v>347</v>
      </c>
      <c r="Z100" t="s">
        <v>1047</v>
      </c>
      <c r="AA100">
        <v>79417</v>
      </c>
      <c r="AB100" t="s">
        <v>349</v>
      </c>
      <c r="AE100">
        <v>2014</v>
      </c>
      <c r="AF100">
        <v>1</v>
      </c>
      <c r="AI100">
        <v>0</v>
      </c>
      <c r="AJ100">
        <v>0</v>
      </c>
      <c r="AK100">
        <v>0</v>
      </c>
    </row>
    <row r="101" spans="1:37" ht="12.75" hidden="1" customHeight="1">
      <c r="A101" s="35" t="str">
        <f>HYPERLINK(B101,E101)</f>
        <v>Cancun Hotel</v>
      </c>
      <c r="B101" t="str">
        <f>CONCATENATE($B$1,M101,$C$1)</f>
        <v>https://pinclub.hardrock.com/Catalog/154598.aspx</v>
      </c>
      <c r="C101" s="7">
        <f t="shared" si="11"/>
        <v>99</v>
      </c>
      <c r="D101" s="8">
        <v>79592</v>
      </c>
      <c r="E101" s="8" t="s">
        <v>97</v>
      </c>
      <c r="F101" s="15"/>
      <c r="G101" s="16">
        <v>9</v>
      </c>
      <c r="H101" s="8"/>
      <c r="I101" s="8">
        <v>2014</v>
      </c>
      <c r="J101" s="8">
        <v>3</v>
      </c>
      <c r="K101" s="8" t="s">
        <v>614</v>
      </c>
      <c r="L101" s="8" t="s">
        <v>618</v>
      </c>
      <c r="M101" s="8">
        <v>154598</v>
      </c>
      <c r="N101" t="s">
        <v>1352</v>
      </c>
      <c r="O101" t="s">
        <v>1353</v>
      </c>
      <c r="P101" t="s">
        <v>97</v>
      </c>
      <c r="Q101" t="s">
        <v>1354</v>
      </c>
      <c r="R101" t="s">
        <v>342</v>
      </c>
      <c r="S101" t="s">
        <v>351</v>
      </c>
      <c r="T101" t="s">
        <v>369</v>
      </c>
      <c r="U101" t="s">
        <v>344</v>
      </c>
      <c r="V101" t="s">
        <v>345</v>
      </c>
      <c r="X101" t="s">
        <v>346</v>
      </c>
      <c r="Y101" t="s">
        <v>353</v>
      </c>
      <c r="Z101" t="s">
        <v>1047</v>
      </c>
      <c r="AA101">
        <v>79592</v>
      </c>
      <c r="AB101" t="s">
        <v>349</v>
      </c>
      <c r="AD101">
        <v>10</v>
      </c>
      <c r="AE101">
        <v>2014</v>
      </c>
      <c r="AF101">
        <v>1</v>
      </c>
      <c r="AI101">
        <v>0</v>
      </c>
      <c r="AJ101">
        <v>0</v>
      </c>
      <c r="AK101">
        <v>0</v>
      </c>
    </row>
    <row r="102" spans="1:37" ht="12.75" hidden="1" customHeight="1">
      <c r="A102" s="35" t="str">
        <f>HYPERLINK(B102,E102)</f>
        <v>Cancun Hotel</v>
      </c>
      <c r="B102" t="str">
        <f>CONCATENATE($B$1,M102,$C$1)</f>
        <v>https://pinclub.hardrock.com/Catalog/154849.aspx</v>
      </c>
      <c r="C102" s="7">
        <f t="shared" si="11"/>
        <v>100</v>
      </c>
      <c r="D102" s="8">
        <v>79842</v>
      </c>
      <c r="E102" s="8" t="s">
        <v>97</v>
      </c>
      <c r="F102" s="14">
        <v>1</v>
      </c>
      <c r="G102" s="16">
        <v>9</v>
      </c>
      <c r="H102" s="8"/>
      <c r="I102" s="8">
        <v>2014</v>
      </c>
      <c r="J102" s="8">
        <v>3</v>
      </c>
      <c r="K102" s="8" t="s">
        <v>614</v>
      </c>
      <c r="L102" s="8"/>
      <c r="M102" s="8">
        <v>154849</v>
      </c>
      <c r="N102" t="s">
        <v>1355</v>
      </c>
      <c r="O102" t="s">
        <v>1356</v>
      </c>
      <c r="P102" t="s">
        <v>97</v>
      </c>
      <c r="Q102" t="s">
        <v>1357</v>
      </c>
      <c r="R102" t="s">
        <v>342</v>
      </c>
      <c r="S102" t="s">
        <v>351</v>
      </c>
      <c r="T102" t="s">
        <v>369</v>
      </c>
      <c r="V102" t="s">
        <v>345</v>
      </c>
      <c r="X102" t="s">
        <v>346</v>
      </c>
      <c r="Y102" t="s">
        <v>353</v>
      </c>
      <c r="Z102" t="s">
        <v>1047</v>
      </c>
      <c r="AA102">
        <v>79842</v>
      </c>
      <c r="AB102" t="s">
        <v>349</v>
      </c>
      <c r="AE102">
        <v>2014</v>
      </c>
      <c r="AF102">
        <v>1</v>
      </c>
      <c r="AI102">
        <v>0</v>
      </c>
      <c r="AJ102">
        <v>0</v>
      </c>
      <c r="AK102">
        <v>0</v>
      </c>
    </row>
    <row r="103" spans="1:37" ht="12.75" hidden="1" customHeight="1">
      <c r="A103" s="35" t="str">
        <f>HYPERLINK(B103,E103)</f>
        <v>Cancun Hotel</v>
      </c>
      <c r="B103" t="str">
        <f>CONCATENATE($B$1,M103,$C$1)</f>
        <v>https://pinclub.hardrock.com/Catalog/161884.aspx</v>
      </c>
      <c r="C103" s="7">
        <f t="shared" si="11"/>
        <v>101</v>
      </c>
      <c r="D103" s="8">
        <v>86741</v>
      </c>
      <c r="E103" s="8" t="s">
        <v>97</v>
      </c>
      <c r="F103" s="14">
        <v>1</v>
      </c>
      <c r="G103" s="16">
        <v>9</v>
      </c>
      <c r="H103" s="8"/>
      <c r="I103" s="8">
        <v>2015</v>
      </c>
      <c r="J103" s="8">
        <v>3</v>
      </c>
      <c r="K103" s="8" t="s">
        <v>614</v>
      </c>
      <c r="L103" s="8"/>
      <c r="M103" s="8">
        <v>161884</v>
      </c>
      <c r="N103" s="94" t="s">
        <v>1103</v>
      </c>
      <c r="O103" s="94" t="s">
        <v>1519</v>
      </c>
      <c r="P103" s="94" t="s">
        <v>97</v>
      </c>
      <c r="Q103" s="94" t="s">
        <v>488</v>
      </c>
      <c r="R103" s="94" t="s">
        <v>342</v>
      </c>
      <c r="S103" s="94" t="s">
        <v>351</v>
      </c>
      <c r="T103" s="94" t="s">
        <v>369</v>
      </c>
      <c r="U103" s="93"/>
      <c r="V103" s="94" t="s">
        <v>345</v>
      </c>
      <c r="W103" s="93"/>
      <c r="X103" s="94" t="s">
        <v>346</v>
      </c>
      <c r="Y103" s="94" t="s">
        <v>353</v>
      </c>
      <c r="Z103" s="94" t="s">
        <v>1047</v>
      </c>
      <c r="AA103" s="94">
        <v>86741</v>
      </c>
      <c r="AB103" s="94" t="s">
        <v>349</v>
      </c>
      <c r="AC103" s="93"/>
      <c r="AD103" s="94">
        <v>30</v>
      </c>
      <c r="AE103" s="94">
        <v>2015</v>
      </c>
      <c r="AF103" s="94">
        <v>1</v>
      </c>
      <c r="AG103" s="93"/>
      <c r="AH103" s="93"/>
      <c r="AI103" s="94">
        <v>0</v>
      </c>
      <c r="AJ103" s="94">
        <v>0</v>
      </c>
      <c r="AK103" s="94">
        <v>0</v>
      </c>
    </row>
    <row r="104" spans="1:37" ht="12.75" hidden="1" customHeight="1">
      <c r="A104" s="35" t="str">
        <f>HYPERLINK(B104,E104)</f>
        <v>Cancun Hotel</v>
      </c>
      <c r="B104" t="str">
        <f>CONCATENATE($B$1,M104,$C$1)</f>
        <v>https://pinclub.hardrock.com/Catalog/166637.aspx</v>
      </c>
      <c r="C104" s="7">
        <f t="shared" si="11"/>
        <v>102</v>
      </c>
      <c r="D104" s="8">
        <v>91408</v>
      </c>
      <c r="E104" s="8" t="s">
        <v>97</v>
      </c>
      <c r="F104" s="14">
        <v>1</v>
      </c>
      <c r="G104" s="16">
        <v>9</v>
      </c>
      <c r="H104" s="8"/>
      <c r="I104" s="8">
        <v>2016</v>
      </c>
      <c r="J104" s="8">
        <v>3</v>
      </c>
      <c r="K104" s="8" t="s">
        <v>614</v>
      </c>
      <c r="L104" s="8"/>
      <c r="M104" s="8">
        <v>166637</v>
      </c>
      <c r="N104" s="160" t="s">
        <v>615</v>
      </c>
    </row>
    <row r="105" spans="1:37" ht="12.75" hidden="1" customHeight="1">
      <c r="A105" s="35" t="str">
        <f t="shared" si="9"/>
        <v>Caracas</v>
      </c>
      <c r="B105" t="str">
        <f t="shared" si="10"/>
        <v>https://pinclub.hardrock.com/Catalog/139837.aspx</v>
      </c>
      <c r="C105" s="7">
        <f>C104+1</f>
        <v>103</v>
      </c>
      <c r="D105" s="8">
        <v>65263</v>
      </c>
      <c r="E105" s="8" t="s">
        <v>168</v>
      </c>
      <c r="F105" s="14">
        <v>1</v>
      </c>
      <c r="G105" s="16">
        <v>9</v>
      </c>
      <c r="H105" s="8"/>
      <c r="I105" s="8">
        <v>2011</v>
      </c>
      <c r="J105" s="8">
        <v>3</v>
      </c>
      <c r="K105" s="8" t="s">
        <v>614</v>
      </c>
      <c r="L105" s="8"/>
      <c r="M105" s="8">
        <v>139837</v>
      </c>
      <c r="N105" t="s">
        <v>39</v>
      </c>
      <c r="O105" t="s">
        <v>984</v>
      </c>
      <c r="P105" t="s">
        <v>168</v>
      </c>
      <c r="Q105" t="s">
        <v>160</v>
      </c>
      <c r="R105" t="s">
        <v>342</v>
      </c>
      <c r="S105" t="s">
        <v>351</v>
      </c>
      <c r="T105" t="s">
        <v>369</v>
      </c>
      <c r="U105" t="s">
        <v>344</v>
      </c>
      <c r="V105" t="s">
        <v>345</v>
      </c>
      <c r="X105" t="s">
        <v>346</v>
      </c>
      <c r="Y105" t="s">
        <v>353</v>
      </c>
      <c r="AA105">
        <v>65263</v>
      </c>
      <c r="AB105" t="s">
        <v>349</v>
      </c>
      <c r="AC105">
        <v>0</v>
      </c>
      <c r="AE105">
        <v>2012</v>
      </c>
      <c r="AF105">
        <v>1</v>
      </c>
    </row>
    <row r="106" spans="1:37" ht="12.75" hidden="1" customHeight="1">
      <c r="A106" s="35" t="str">
        <f t="shared" si="1"/>
        <v>Cardiff</v>
      </c>
      <c r="B106" t="str">
        <f t="shared" si="0"/>
        <v>https://pinclub.hardrock.com/Catalog/101309.aspx</v>
      </c>
      <c r="C106" s="3">
        <f>C105+1</f>
        <v>104</v>
      </c>
      <c r="D106" s="4">
        <v>32231</v>
      </c>
      <c r="E106" s="4" t="s">
        <v>503</v>
      </c>
      <c r="F106" s="14">
        <v>1</v>
      </c>
      <c r="G106" s="16">
        <v>6</v>
      </c>
      <c r="H106" s="4"/>
      <c r="I106" s="4">
        <v>2006</v>
      </c>
      <c r="J106" s="4">
        <v>4</v>
      </c>
      <c r="K106" s="4" t="s">
        <v>612</v>
      </c>
      <c r="L106" s="4"/>
      <c r="M106" s="4">
        <v>101309</v>
      </c>
      <c r="N106" t="s">
        <v>759</v>
      </c>
      <c r="O106" t="s">
        <v>502</v>
      </c>
      <c r="P106" t="s">
        <v>503</v>
      </c>
      <c r="R106" t="s">
        <v>342</v>
      </c>
      <c r="S106" t="s">
        <v>351</v>
      </c>
      <c r="T106" t="s">
        <v>369</v>
      </c>
      <c r="U106" t="s">
        <v>504</v>
      </c>
      <c r="V106" t="s">
        <v>345</v>
      </c>
      <c r="X106" t="s">
        <v>346</v>
      </c>
      <c r="Y106" t="s">
        <v>353</v>
      </c>
      <c r="Z106" t="s">
        <v>348</v>
      </c>
      <c r="AA106">
        <v>32231</v>
      </c>
      <c r="AB106" t="s">
        <v>349</v>
      </c>
      <c r="AC106">
        <v>0</v>
      </c>
      <c r="AD106">
        <v>14.57</v>
      </c>
      <c r="AE106">
        <v>2006</v>
      </c>
      <c r="AF106">
        <v>1</v>
      </c>
    </row>
    <row r="107" spans="1:37" ht="12.75" hidden="1" customHeight="1">
      <c r="A107" s="35" t="str">
        <f t="shared" si="1"/>
        <v>Cardiff</v>
      </c>
      <c r="B107" t="str">
        <f t="shared" si="0"/>
        <v>https://pinclub.hardrock.com/Catalog/108726.aspx</v>
      </c>
      <c r="C107" s="5">
        <f>C106+1</f>
        <v>105</v>
      </c>
      <c r="D107" s="6">
        <v>41305</v>
      </c>
      <c r="E107" s="6" t="s">
        <v>503</v>
      </c>
      <c r="F107" s="14">
        <v>1</v>
      </c>
      <c r="G107" s="16">
        <v>7</v>
      </c>
      <c r="H107" s="6"/>
      <c r="I107" s="6">
        <v>2007</v>
      </c>
      <c r="J107" s="6">
        <v>2</v>
      </c>
      <c r="K107" s="6" t="s">
        <v>612</v>
      </c>
      <c r="L107" s="6"/>
      <c r="M107" s="6">
        <v>108726</v>
      </c>
      <c r="N107" t="s">
        <v>760</v>
      </c>
      <c r="O107" t="s">
        <v>761</v>
      </c>
      <c r="P107" t="s">
        <v>503</v>
      </c>
      <c r="Q107" t="s">
        <v>350</v>
      </c>
      <c r="R107" t="s">
        <v>342</v>
      </c>
      <c r="S107" t="s">
        <v>351</v>
      </c>
      <c r="T107" t="s">
        <v>369</v>
      </c>
      <c r="U107" t="s">
        <v>504</v>
      </c>
      <c r="V107" t="s">
        <v>345</v>
      </c>
      <c r="X107" t="s">
        <v>346</v>
      </c>
      <c r="Y107" t="s">
        <v>353</v>
      </c>
      <c r="Z107" t="s">
        <v>348</v>
      </c>
      <c r="AA107">
        <v>41305</v>
      </c>
      <c r="AB107" t="s">
        <v>349</v>
      </c>
      <c r="AC107">
        <v>0</v>
      </c>
      <c r="AD107">
        <v>16.559999999999999</v>
      </c>
      <c r="AE107">
        <v>2007</v>
      </c>
      <c r="AF107">
        <v>1</v>
      </c>
    </row>
    <row r="108" spans="1:37" ht="12.75" hidden="1" customHeight="1">
      <c r="A108" s="35" t="str">
        <f t="shared" si="1"/>
        <v>Cartagena</v>
      </c>
      <c r="B108" t="str">
        <f t="shared" si="0"/>
        <v>https://pinclub.hardrock.com/Catalog/132962.aspx</v>
      </c>
      <c r="C108" s="7">
        <f t="shared" ref="C108:C120" si="12">C107+1</f>
        <v>106</v>
      </c>
      <c r="D108" s="8">
        <v>58585</v>
      </c>
      <c r="E108" s="8" t="s">
        <v>585</v>
      </c>
      <c r="F108" s="14">
        <v>1</v>
      </c>
      <c r="G108" s="16">
        <v>9</v>
      </c>
      <c r="H108" s="8"/>
      <c r="I108" s="8">
        <v>2010</v>
      </c>
      <c r="J108" s="8">
        <v>3</v>
      </c>
      <c r="K108" s="8" t="s">
        <v>614</v>
      </c>
      <c r="L108" s="8"/>
      <c r="M108" s="8">
        <v>132962</v>
      </c>
      <c r="N108" t="s">
        <v>393</v>
      </c>
      <c r="O108" t="s">
        <v>584</v>
      </c>
      <c r="P108" t="s">
        <v>585</v>
      </c>
      <c r="Q108" t="s">
        <v>350</v>
      </c>
      <c r="R108" t="s">
        <v>342</v>
      </c>
      <c r="S108" t="s">
        <v>343</v>
      </c>
      <c r="T108" t="s">
        <v>401</v>
      </c>
      <c r="U108" t="s">
        <v>344</v>
      </c>
      <c r="V108" t="s">
        <v>345</v>
      </c>
      <c r="X108" t="s">
        <v>346</v>
      </c>
      <c r="Y108" t="s">
        <v>353</v>
      </c>
      <c r="Z108" t="s">
        <v>586</v>
      </c>
      <c r="AA108">
        <v>58585</v>
      </c>
      <c r="AB108" t="s">
        <v>349</v>
      </c>
      <c r="AE108">
        <v>2010</v>
      </c>
      <c r="AF108">
        <v>1</v>
      </c>
    </row>
    <row r="109" spans="1:37" ht="12.75" hidden="1" customHeight="1">
      <c r="A109" s="35" t="str">
        <f>HYPERLINK(B109,E109)</f>
        <v>Cartagena</v>
      </c>
      <c r="B109" t="str">
        <f>CONCATENATE($B$1,M109,$C$1)</f>
        <v>https://pinclub.hardrock.com/Catalog/142422.aspx</v>
      </c>
      <c r="C109" s="7">
        <f t="shared" ref="C109:C115" si="13">C108+1</f>
        <v>107</v>
      </c>
      <c r="D109" s="8">
        <v>67776</v>
      </c>
      <c r="E109" s="8" t="s">
        <v>585</v>
      </c>
      <c r="F109" s="15"/>
      <c r="G109" s="16">
        <v>9</v>
      </c>
      <c r="H109" s="8"/>
      <c r="I109" s="8">
        <v>2012</v>
      </c>
      <c r="J109" s="8">
        <v>3</v>
      </c>
      <c r="K109" s="8" t="s">
        <v>614</v>
      </c>
      <c r="L109" s="8" t="s">
        <v>618</v>
      </c>
      <c r="M109" s="8">
        <v>142422</v>
      </c>
      <c r="N109" t="s">
        <v>961</v>
      </c>
      <c r="O109" t="s">
        <v>962</v>
      </c>
      <c r="P109" t="s">
        <v>585</v>
      </c>
      <c r="Q109" t="s">
        <v>963</v>
      </c>
      <c r="R109" t="s">
        <v>342</v>
      </c>
      <c r="S109" t="s">
        <v>351</v>
      </c>
      <c r="T109" t="s">
        <v>369</v>
      </c>
      <c r="U109" t="s">
        <v>344</v>
      </c>
      <c r="V109" t="s">
        <v>345</v>
      </c>
      <c r="X109" t="s">
        <v>346</v>
      </c>
      <c r="Y109" t="s">
        <v>353</v>
      </c>
      <c r="Z109" t="s">
        <v>348</v>
      </c>
      <c r="AA109">
        <v>67776</v>
      </c>
      <c r="AB109" t="s">
        <v>349</v>
      </c>
      <c r="AC109">
        <v>0</v>
      </c>
      <c r="AE109">
        <v>2012</v>
      </c>
      <c r="AF109">
        <v>1</v>
      </c>
      <c r="AI109">
        <v>0</v>
      </c>
      <c r="AJ109">
        <v>0</v>
      </c>
      <c r="AK109">
        <v>0</v>
      </c>
    </row>
    <row r="110" spans="1:37" ht="12.75" hidden="1" customHeight="1">
      <c r="A110" s="35" t="str">
        <f>HYPERLINK(B110,E110)</f>
        <v>Cartagena</v>
      </c>
      <c r="B110" t="str">
        <f>CONCATENATE($B$1,M110,$C$1)</f>
        <v>https://pinclub.hardrock.com/Catalog/142236.aspx</v>
      </c>
      <c r="C110" s="7">
        <f t="shared" si="13"/>
        <v>108</v>
      </c>
      <c r="D110" s="8">
        <v>67593</v>
      </c>
      <c r="E110" s="8" t="s">
        <v>585</v>
      </c>
      <c r="F110" s="14">
        <v>1</v>
      </c>
      <c r="G110" s="16">
        <v>9</v>
      </c>
      <c r="H110" s="8"/>
      <c r="I110" s="8">
        <v>2012</v>
      </c>
      <c r="J110" s="8">
        <v>3</v>
      </c>
      <c r="K110" s="8" t="s">
        <v>614</v>
      </c>
      <c r="L110" s="8"/>
      <c r="M110" s="8">
        <v>142236</v>
      </c>
      <c r="N110" t="s">
        <v>393</v>
      </c>
      <c r="O110" t="s">
        <v>818</v>
      </c>
      <c r="P110" t="s">
        <v>585</v>
      </c>
      <c r="Q110" t="s">
        <v>819</v>
      </c>
      <c r="R110" t="s">
        <v>342</v>
      </c>
      <c r="S110" t="s">
        <v>351</v>
      </c>
      <c r="T110" t="s">
        <v>369</v>
      </c>
      <c r="U110" t="s">
        <v>344</v>
      </c>
      <c r="V110" t="s">
        <v>345</v>
      </c>
      <c r="X110" t="s">
        <v>346</v>
      </c>
      <c r="Y110" t="s">
        <v>353</v>
      </c>
      <c r="Z110" t="s">
        <v>348</v>
      </c>
      <c r="AA110">
        <v>67593</v>
      </c>
      <c r="AB110" t="s">
        <v>349</v>
      </c>
      <c r="AC110">
        <v>0</v>
      </c>
      <c r="AE110">
        <v>2012</v>
      </c>
      <c r="AF110">
        <v>1</v>
      </c>
      <c r="AI110">
        <v>0</v>
      </c>
      <c r="AJ110">
        <v>0</v>
      </c>
      <c r="AK110">
        <v>0</v>
      </c>
    </row>
    <row r="111" spans="1:37" ht="12.75" hidden="1" customHeight="1">
      <c r="A111" s="35" t="str">
        <f>HYPERLINK(B111,E111)</f>
        <v>Cartagena</v>
      </c>
      <c r="B111" t="str">
        <f>CONCATENATE($B$1,M111,$C$1)</f>
        <v>https://pinclub.hardrock.com/Catalog/148743.aspx</v>
      </c>
      <c r="C111" s="7">
        <f t="shared" si="13"/>
        <v>109</v>
      </c>
      <c r="D111" s="8">
        <v>73921</v>
      </c>
      <c r="E111" s="8" t="s">
        <v>585</v>
      </c>
      <c r="F111" s="14">
        <v>1</v>
      </c>
      <c r="G111" s="16">
        <v>9</v>
      </c>
      <c r="H111" s="8"/>
      <c r="I111" s="8">
        <v>2013</v>
      </c>
      <c r="J111" s="8">
        <v>3</v>
      </c>
      <c r="K111" s="8" t="s">
        <v>614</v>
      </c>
      <c r="L111" s="8"/>
      <c r="M111" s="8">
        <v>148743</v>
      </c>
      <c r="N111" s="51" t="s">
        <v>393</v>
      </c>
      <c r="O111" s="51" t="s">
        <v>467</v>
      </c>
      <c r="P111" s="51" t="s">
        <v>585</v>
      </c>
      <c r="Q111" s="51" t="s">
        <v>728</v>
      </c>
      <c r="R111" s="51" t="s">
        <v>342</v>
      </c>
      <c r="S111" s="51" t="s">
        <v>351</v>
      </c>
      <c r="T111" s="51" t="s">
        <v>369</v>
      </c>
      <c r="U111" s="51" t="s">
        <v>344</v>
      </c>
      <c r="V111" s="51" t="s">
        <v>345</v>
      </c>
      <c r="W111" s="50"/>
      <c r="X111" s="51" t="s">
        <v>346</v>
      </c>
      <c r="Y111" s="51" t="s">
        <v>353</v>
      </c>
      <c r="Z111" s="51" t="s">
        <v>348</v>
      </c>
      <c r="AA111" s="51">
        <v>73921</v>
      </c>
      <c r="AB111" s="51" t="s">
        <v>349</v>
      </c>
      <c r="AC111" s="50"/>
      <c r="AD111" s="51">
        <v>19.98</v>
      </c>
      <c r="AE111" s="51">
        <v>2013</v>
      </c>
      <c r="AF111" s="51">
        <v>1</v>
      </c>
      <c r="AG111" s="50"/>
      <c r="AH111" s="51" t="s">
        <v>467</v>
      </c>
      <c r="AI111" s="51">
        <v>0</v>
      </c>
      <c r="AJ111" s="51">
        <v>0</v>
      </c>
      <c r="AK111" s="51">
        <v>0</v>
      </c>
    </row>
    <row r="112" spans="1:37" ht="12.75" hidden="1" customHeight="1">
      <c r="A112" s="35" t="str">
        <f>HYPERLINK(B112,E112)</f>
        <v>Cartagena</v>
      </c>
      <c r="B112" t="str">
        <f>CONCATENATE($B$1,M112,$C$1)</f>
        <v>https://pinclub.hardrock.com/Catalog/164984.aspx</v>
      </c>
      <c r="C112" s="7">
        <f t="shared" si="13"/>
        <v>110</v>
      </c>
      <c r="D112" s="8">
        <v>89776</v>
      </c>
      <c r="E112" s="8" t="s">
        <v>585</v>
      </c>
      <c r="F112" s="14">
        <v>1</v>
      </c>
      <c r="G112" s="16">
        <v>9</v>
      </c>
      <c r="H112" s="8"/>
      <c r="I112" s="8">
        <v>2016</v>
      </c>
      <c r="J112" s="8">
        <v>3</v>
      </c>
      <c r="K112" s="8" t="s">
        <v>614</v>
      </c>
      <c r="L112" s="8"/>
      <c r="M112" s="8">
        <v>164984</v>
      </c>
      <c r="N112" s="96" t="s">
        <v>1037</v>
      </c>
      <c r="O112" s="96" t="s">
        <v>1037</v>
      </c>
      <c r="P112" s="96" t="s">
        <v>585</v>
      </c>
      <c r="Q112" s="96" t="s">
        <v>1520</v>
      </c>
      <c r="R112" s="95"/>
      <c r="S112" s="96" t="s">
        <v>351</v>
      </c>
      <c r="T112" s="96" t="s">
        <v>369</v>
      </c>
      <c r="U112" s="95"/>
      <c r="V112" s="96" t="s">
        <v>345</v>
      </c>
      <c r="W112" s="95"/>
      <c r="X112" s="96" t="s">
        <v>346</v>
      </c>
      <c r="Y112" s="96" t="s">
        <v>353</v>
      </c>
      <c r="Z112" s="96" t="s">
        <v>348</v>
      </c>
      <c r="AA112" s="96">
        <v>89776</v>
      </c>
      <c r="AB112" s="96" t="s">
        <v>349</v>
      </c>
      <c r="AC112" s="96">
        <v>0</v>
      </c>
      <c r="AD112" s="95"/>
      <c r="AE112" s="96">
        <v>2016</v>
      </c>
      <c r="AF112" s="96">
        <v>1</v>
      </c>
      <c r="AG112" s="95"/>
      <c r="AH112" s="95"/>
      <c r="AI112" s="96">
        <v>0</v>
      </c>
      <c r="AJ112" s="96">
        <v>0</v>
      </c>
      <c r="AK112" s="96">
        <v>0</v>
      </c>
    </row>
    <row r="113" spans="1:37" ht="12.75" hidden="1" customHeight="1">
      <c r="A113" s="35" t="str">
        <f t="shared" si="1"/>
        <v>Cayman Islands</v>
      </c>
      <c r="B113" t="str">
        <f t="shared" si="0"/>
        <v>https://pinclub.hardrock.com/Catalog/102948.aspx</v>
      </c>
      <c r="C113" s="3">
        <f>C112+1</f>
        <v>111</v>
      </c>
      <c r="D113" s="4">
        <v>34809</v>
      </c>
      <c r="E113" s="4" t="s">
        <v>519</v>
      </c>
      <c r="F113" s="14">
        <v>1</v>
      </c>
      <c r="G113" s="16">
        <v>6</v>
      </c>
      <c r="H113" s="4">
        <v>500</v>
      </c>
      <c r="I113" s="4">
        <v>2006</v>
      </c>
      <c r="J113" s="4">
        <v>6</v>
      </c>
      <c r="K113" s="4" t="s">
        <v>615</v>
      </c>
      <c r="L113" s="4" t="s">
        <v>1580</v>
      </c>
      <c r="M113" s="4">
        <v>102948</v>
      </c>
      <c r="N113" t="s">
        <v>505</v>
      </c>
      <c r="O113" t="s">
        <v>518</v>
      </c>
      <c r="P113" t="s">
        <v>519</v>
      </c>
      <c r="Q113" t="s">
        <v>520</v>
      </c>
      <c r="R113" t="s">
        <v>342</v>
      </c>
      <c r="S113" t="s">
        <v>351</v>
      </c>
      <c r="T113" t="s">
        <v>369</v>
      </c>
      <c r="U113" t="s">
        <v>344</v>
      </c>
      <c r="V113" t="s">
        <v>345</v>
      </c>
      <c r="X113" t="s">
        <v>346</v>
      </c>
      <c r="Y113" t="s">
        <v>353</v>
      </c>
      <c r="Z113" t="s">
        <v>405</v>
      </c>
      <c r="AA113">
        <v>34809</v>
      </c>
      <c r="AB113" t="s">
        <v>349</v>
      </c>
      <c r="AC113">
        <v>500</v>
      </c>
      <c r="AD113">
        <v>17.940000000000001</v>
      </c>
      <c r="AE113">
        <v>2006</v>
      </c>
      <c r="AF113">
        <v>1</v>
      </c>
    </row>
    <row r="114" spans="1:37" ht="12.75" hidden="1" customHeight="1">
      <c r="A114" s="35" t="str">
        <f t="shared" ref="A114" si="14">HYPERLINK(B114,E114)</f>
        <v>Cayman Islands</v>
      </c>
      <c r="B114" t="str">
        <f t="shared" ref="B114" si="15">CONCATENATE($B$1,M114,$C$1)</f>
        <v>https://pinclub.hardrock.com/Catalog/163743.aspx</v>
      </c>
      <c r="C114" s="5">
        <f t="shared" si="13"/>
        <v>112</v>
      </c>
      <c r="D114" s="6">
        <v>88561</v>
      </c>
      <c r="E114" s="6" t="s">
        <v>519</v>
      </c>
      <c r="F114" s="14">
        <v>1</v>
      </c>
      <c r="G114" s="16">
        <v>7</v>
      </c>
      <c r="H114" s="6"/>
      <c r="I114" s="6">
        <v>2008</v>
      </c>
      <c r="J114" s="6">
        <v>2</v>
      </c>
      <c r="K114" s="6" t="s">
        <v>615</v>
      </c>
      <c r="L114" s="6"/>
      <c r="M114" s="6">
        <v>163743</v>
      </c>
      <c r="N114" s="98" t="s">
        <v>1521</v>
      </c>
      <c r="O114" s="98" t="s">
        <v>1522</v>
      </c>
      <c r="P114" s="98" t="s">
        <v>519</v>
      </c>
      <c r="Q114" s="98" t="s">
        <v>604</v>
      </c>
      <c r="R114" s="98" t="s">
        <v>342</v>
      </c>
      <c r="S114" s="98" t="s">
        <v>351</v>
      </c>
      <c r="T114" s="98" t="s">
        <v>369</v>
      </c>
      <c r="U114" s="98" t="s">
        <v>344</v>
      </c>
      <c r="V114" s="98" t="s">
        <v>345</v>
      </c>
      <c r="W114" s="97"/>
      <c r="X114" s="98" t="s">
        <v>346</v>
      </c>
      <c r="Y114" s="98" t="s">
        <v>353</v>
      </c>
      <c r="Z114" s="98" t="s">
        <v>348</v>
      </c>
      <c r="AA114" s="98">
        <v>88561</v>
      </c>
      <c r="AB114" s="98" t="s">
        <v>349</v>
      </c>
      <c r="AC114" s="97"/>
      <c r="AD114" s="97"/>
      <c r="AE114" s="98">
        <v>2008</v>
      </c>
      <c r="AF114" s="98">
        <v>1</v>
      </c>
      <c r="AG114" s="97"/>
      <c r="AH114" s="97"/>
      <c r="AI114" s="98">
        <v>0</v>
      </c>
      <c r="AJ114" s="98">
        <v>0</v>
      </c>
      <c r="AK114" s="98">
        <v>0</v>
      </c>
    </row>
    <row r="115" spans="1:37" ht="12.75" hidden="1" customHeight="1">
      <c r="A115" s="35" t="str">
        <f t="shared" si="1"/>
        <v>Cayman Islands</v>
      </c>
      <c r="B115" t="str">
        <f t="shared" si="0"/>
        <v>https://pinclub.hardrock.com/Catalog/132826.aspx</v>
      </c>
      <c r="C115" s="7">
        <f t="shared" si="13"/>
        <v>113</v>
      </c>
      <c r="D115" s="8">
        <v>58452</v>
      </c>
      <c r="E115" s="8" t="s">
        <v>519</v>
      </c>
      <c r="F115" s="14">
        <v>1</v>
      </c>
      <c r="G115" s="16">
        <v>9</v>
      </c>
      <c r="H115" s="8"/>
      <c r="I115" s="8">
        <v>2010</v>
      </c>
      <c r="J115" s="8">
        <v>3</v>
      </c>
      <c r="K115" s="8" t="s">
        <v>614</v>
      </c>
      <c r="L115" s="8"/>
      <c r="M115" s="8">
        <v>132826</v>
      </c>
      <c r="N115" t="s">
        <v>762</v>
      </c>
      <c r="P115" t="s">
        <v>519</v>
      </c>
      <c r="Q115" t="s">
        <v>350</v>
      </c>
      <c r="V115" t="s">
        <v>345</v>
      </c>
      <c r="X115" t="s">
        <v>346</v>
      </c>
      <c r="Y115" t="s">
        <v>353</v>
      </c>
      <c r="AA115">
        <v>58452</v>
      </c>
      <c r="AB115" t="s">
        <v>349</v>
      </c>
      <c r="AD115">
        <v>20</v>
      </c>
      <c r="AE115">
        <v>2010</v>
      </c>
      <c r="AF115">
        <v>1</v>
      </c>
    </row>
    <row r="116" spans="1:37" ht="12.75" hidden="1" customHeight="1">
      <c r="A116" s="35" t="str">
        <f>HYPERLINK(B116,E116)</f>
        <v>Chennai</v>
      </c>
      <c r="B116" t="str">
        <f>CONCATENATE($B$1,M116,$C$1)</f>
        <v>https://pinclub.hardrock.com/Catalog/150784.aspx</v>
      </c>
      <c r="C116" s="7">
        <f t="shared" si="12"/>
        <v>114</v>
      </c>
      <c r="D116" s="8">
        <v>75879</v>
      </c>
      <c r="E116" s="8" t="s">
        <v>1228</v>
      </c>
      <c r="F116" s="14">
        <v>1</v>
      </c>
      <c r="G116" s="16">
        <v>9</v>
      </c>
      <c r="H116" s="8"/>
      <c r="I116" s="8">
        <v>2013</v>
      </c>
      <c r="J116" s="8">
        <v>3</v>
      </c>
      <c r="K116" s="8" t="s">
        <v>614</v>
      </c>
      <c r="L116" s="8" t="s">
        <v>1507</v>
      </c>
      <c r="M116" s="8">
        <v>150784</v>
      </c>
      <c r="N116" s="42" t="s">
        <v>1276</v>
      </c>
      <c r="O116" s="42" t="s">
        <v>1276</v>
      </c>
      <c r="P116" s="42" t="s">
        <v>1228</v>
      </c>
      <c r="Q116" s="42" t="s">
        <v>1277</v>
      </c>
      <c r="R116" s="42" t="s">
        <v>342</v>
      </c>
      <c r="S116" s="42" t="s">
        <v>351</v>
      </c>
      <c r="T116" s="42" t="s">
        <v>369</v>
      </c>
      <c r="U116" s="42" t="s">
        <v>344</v>
      </c>
      <c r="V116" s="42" t="s">
        <v>345</v>
      </c>
      <c r="W116" s="42"/>
      <c r="X116" s="42" t="s">
        <v>346</v>
      </c>
      <c r="Y116" s="42" t="s">
        <v>353</v>
      </c>
      <c r="Z116" s="42" t="s">
        <v>348</v>
      </c>
      <c r="AA116" s="42">
        <v>75879</v>
      </c>
      <c r="AB116" s="42" t="s">
        <v>349</v>
      </c>
      <c r="AC116" s="42"/>
      <c r="AD116" s="42" t="s">
        <v>1278</v>
      </c>
      <c r="AE116" s="42">
        <v>2013</v>
      </c>
      <c r="AF116" s="42">
        <v>1</v>
      </c>
      <c r="AG116" s="42"/>
      <c r="AH116" s="42"/>
      <c r="AI116" s="42">
        <v>0</v>
      </c>
      <c r="AJ116" s="42">
        <v>0</v>
      </c>
      <c r="AK116" s="42">
        <v>0</v>
      </c>
    </row>
    <row r="117" spans="1:37" ht="12.75" hidden="1" customHeight="1">
      <c r="A117" s="35" t="str">
        <f>HYPERLINK(B117,E117)</f>
        <v>Chennai</v>
      </c>
      <c r="B117" t="str">
        <f>CONCATENATE($B$1,M117,$C$1)</f>
        <v>https://pinclub.hardrock.com/Catalog/151393.aspx</v>
      </c>
      <c r="C117" s="7">
        <f t="shared" si="12"/>
        <v>115</v>
      </c>
      <c r="D117" s="8">
        <v>76437</v>
      </c>
      <c r="E117" s="8" t="s">
        <v>1228</v>
      </c>
      <c r="F117" s="14">
        <v>1</v>
      </c>
      <c r="G117" s="16">
        <v>9</v>
      </c>
      <c r="H117" s="8"/>
      <c r="I117" s="8">
        <v>2013</v>
      </c>
      <c r="J117" s="8">
        <v>3</v>
      </c>
      <c r="K117" s="8" t="s">
        <v>614</v>
      </c>
      <c r="L117" s="8" t="s">
        <v>1581</v>
      </c>
      <c r="M117" s="8">
        <v>151393</v>
      </c>
      <c r="N117" s="42" t="s">
        <v>445</v>
      </c>
      <c r="O117" s="42" t="s">
        <v>1279</v>
      </c>
      <c r="P117" s="42" t="s">
        <v>1228</v>
      </c>
      <c r="Q117" s="42" t="s">
        <v>911</v>
      </c>
      <c r="R117" s="42" t="s">
        <v>342</v>
      </c>
      <c r="S117" s="42" t="s">
        <v>351</v>
      </c>
      <c r="T117" s="42" t="s">
        <v>369</v>
      </c>
      <c r="U117" s="42" t="s">
        <v>344</v>
      </c>
      <c r="V117" s="42" t="s">
        <v>345</v>
      </c>
      <c r="W117" s="42"/>
      <c r="X117" s="42" t="s">
        <v>346</v>
      </c>
      <c r="Y117" s="42" t="s">
        <v>347</v>
      </c>
      <c r="Z117" s="42" t="s">
        <v>1280</v>
      </c>
      <c r="AA117" s="42">
        <v>76437</v>
      </c>
      <c r="AB117" s="42" t="s">
        <v>349</v>
      </c>
      <c r="AC117" s="42"/>
      <c r="AD117" s="42" t="s">
        <v>1278</v>
      </c>
      <c r="AE117" s="42">
        <v>2013</v>
      </c>
      <c r="AF117" s="42">
        <v>1</v>
      </c>
      <c r="AG117" s="42"/>
      <c r="AH117" s="42"/>
      <c r="AI117" s="42">
        <v>0</v>
      </c>
      <c r="AJ117" s="42">
        <v>0</v>
      </c>
      <c r="AK117" s="42">
        <v>0</v>
      </c>
    </row>
    <row r="118" spans="1:37" ht="12.75" hidden="1" customHeight="1">
      <c r="A118" s="35" t="str">
        <f t="shared" si="1"/>
        <v>Chicago</v>
      </c>
      <c r="B118" t="str">
        <f t="shared" si="0"/>
        <v>https://pinclub.hardrock.com/Catalog/127722.aspx</v>
      </c>
      <c r="C118" s="3">
        <f>C117+1</f>
        <v>116</v>
      </c>
      <c r="D118" s="4">
        <v>31139</v>
      </c>
      <c r="E118" s="4" t="s">
        <v>523</v>
      </c>
      <c r="F118" s="36">
        <v>1</v>
      </c>
      <c r="G118" s="16">
        <v>6</v>
      </c>
      <c r="H118" s="4"/>
      <c r="I118" s="4">
        <v>2006</v>
      </c>
      <c r="J118" s="4">
        <v>6</v>
      </c>
      <c r="K118" s="4" t="s">
        <v>617</v>
      </c>
      <c r="L118" s="4"/>
      <c r="M118" s="4">
        <v>127722</v>
      </c>
      <c r="N118" t="s">
        <v>521</v>
      </c>
      <c r="O118" t="s">
        <v>522</v>
      </c>
      <c r="P118" t="s">
        <v>523</v>
      </c>
      <c r="Q118" t="s">
        <v>524</v>
      </c>
      <c r="R118" t="s">
        <v>342</v>
      </c>
      <c r="S118" t="s">
        <v>351</v>
      </c>
      <c r="T118" t="s">
        <v>369</v>
      </c>
      <c r="U118" t="s">
        <v>344</v>
      </c>
      <c r="V118" t="s">
        <v>345</v>
      </c>
      <c r="X118" t="s">
        <v>346</v>
      </c>
      <c r="Y118" t="s">
        <v>353</v>
      </c>
      <c r="Z118" t="s">
        <v>348</v>
      </c>
      <c r="AA118">
        <v>31139</v>
      </c>
      <c r="AB118" t="s">
        <v>349</v>
      </c>
      <c r="AD118">
        <v>13.03</v>
      </c>
      <c r="AE118">
        <v>2006</v>
      </c>
      <c r="AF118">
        <v>1</v>
      </c>
    </row>
    <row r="119" spans="1:37" ht="12.75" hidden="1" customHeight="1">
      <c r="A119" s="35" t="str">
        <f t="shared" si="1"/>
        <v>Chicago</v>
      </c>
      <c r="B119" t="str">
        <f t="shared" si="0"/>
        <v>https://pinclub.hardrock.com/Catalog/135186.aspx</v>
      </c>
      <c r="C119" s="3">
        <f t="shared" si="12"/>
        <v>117</v>
      </c>
      <c r="D119" s="4">
        <v>60754</v>
      </c>
      <c r="E119" s="4" t="s">
        <v>523</v>
      </c>
      <c r="F119" s="14">
        <v>1</v>
      </c>
      <c r="G119" s="16">
        <v>6</v>
      </c>
      <c r="H119" s="4">
        <v>300</v>
      </c>
      <c r="I119" s="4">
        <v>2006</v>
      </c>
      <c r="J119" s="4">
        <v>6</v>
      </c>
      <c r="K119" s="4" t="s">
        <v>617</v>
      </c>
      <c r="L119" s="4" t="s">
        <v>260</v>
      </c>
      <c r="M119" s="4">
        <v>135186</v>
      </c>
      <c r="N119" t="s">
        <v>763</v>
      </c>
      <c r="O119" t="s">
        <v>765</v>
      </c>
      <c r="P119" t="s">
        <v>523</v>
      </c>
      <c r="Q119" t="s">
        <v>529</v>
      </c>
      <c r="R119" t="s">
        <v>342</v>
      </c>
      <c r="S119" t="s">
        <v>351</v>
      </c>
      <c r="T119" t="s">
        <v>369</v>
      </c>
      <c r="U119" t="s">
        <v>344</v>
      </c>
      <c r="V119" t="s">
        <v>345</v>
      </c>
      <c r="X119" t="s">
        <v>346</v>
      </c>
      <c r="Y119" t="s">
        <v>353</v>
      </c>
      <c r="Z119" t="s">
        <v>405</v>
      </c>
      <c r="AA119">
        <v>60754</v>
      </c>
      <c r="AB119" t="s">
        <v>349</v>
      </c>
      <c r="AC119">
        <v>300</v>
      </c>
      <c r="AE119">
        <v>2006</v>
      </c>
      <c r="AF119">
        <v>1</v>
      </c>
    </row>
    <row r="120" spans="1:37" ht="12.75" hidden="1" customHeight="1">
      <c r="A120" s="35" t="str">
        <f t="shared" si="1"/>
        <v>Chicago</v>
      </c>
      <c r="B120" t="str">
        <f t="shared" si="0"/>
        <v>https://pinclub.hardrock.com/Catalog/130187.aspx</v>
      </c>
      <c r="C120" s="5">
        <f t="shared" si="12"/>
        <v>118</v>
      </c>
      <c r="D120" s="6">
        <v>43588</v>
      </c>
      <c r="E120" s="6" t="s">
        <v>523</v>
      </c>
      <c r="F120" s="14">
        <v>1</v>
      </c>
      <c r="G120" s="16">
        <v>7</v>
      </c>
      <c r="H120" s="6"/>
      <c r="I120" s="6">
        <v>2008</v>
      </c>
      <c r="J120" s="6">
        <v>2</v>
      </c>
      <c r="K120" s="6" t="s">
        <v>617</v>
      </c>
      <c r="L120" s="6"/>
      <c r="M120" s="6">
        <v>130187</v>
      </c>
      <c r="N120" t="s">
        <v>525</v>
      </c>
      <c r="O120" t="s">
        <v>526</v>
      </c>
      <c r="P120" t="s">
        <v>523</v>
      </c>
      <c r="Q120" t="s">
        <v>524</v>
      </c>
      <c r="R120" t="s">
        <v>342</v>
      </c>
      <c r="S120" t="s">
        <v>351</v>
      </c>
      <c r="T120" t="s">
        <v>369</v>
      </c>
      <c r="U120" t="s">
        <v>344</v>
      </c>
      <c r="V120" t="s">
        <v>345</v>
      </c>
      <c r="X120" t="s">
        <v>346</v>
      </c>
      <c r="Y120" t="s">
        <v>353</v>
      </c>
      <c r="Z120" t="s">
        <v>348</v>
      </c>
      <c r="AA120">
        <v>43588</v>
      </c>
      <c r="AB120" t="s">
        <v>349</v>
      </c>
      <c r="AD120">
        <v>12.97</v>
      </c>
      <c r="AE120">
        <v>2008</v>
      </c>
      <c r="AF120">
        <v>1</v>
      </c>
    </row>
    <row r="121" spans="1:37" ht="12.75" hidden="1" customHeight="1">
      <c r="A121" s="35" t="str">
        <f t="shared" si="1"/>
        <v>Chicago</v>
      </c>
      <c r="B121" t="str">
        <f t="shared" si="0"/>
        <v>https://pinclub.hardrock.com/Catalog/115755.aspx</v>
      </c>
      <c r="C121" s="7">
        <f t="shared" ref="C121:C130" si="16">C120+1</f>
        <v>119</v>
      </c>
      <c r="D121" s="8">
        <v>50448</v>
      </c>
      <c r="E121" s="8" t="s">
        <v>523</v>
      </c>
      <c r="F121" s="14">
        <v>1</v>
      </c>
      <c r="G121" s="16">
        <v>9</v>
      </c>
      <c r="H121" s="8"/>
      <c r="I121" s="8">
        <v>2009</v>
      </c>
      <c r="J121" s="8">
        <v>3</v>
      </c>
      <c r="K121" s="8" t="s">
        <v>614</v>
      </c>
      <c r="L121" s="8"/>
      <c r="M121" s="8">
        <v>115755</v>
      </c>
      <c r="N121" t="s">
        <v>527</v>
      </c>
      <c r="O121" t="s">
        <v>528</v>
      </c>
      <c r="P121" t="s">
        <v>523</v>
      </c>
      <c r="Q121" t="s">
        <v>529</v>
      </c>
      <c r="R121" t="s">
        <v>342</v>
      </c>
      <c r="S121" t="s">
        <v>351</v>
      </c>
      <c r="T121" t="s">
        <v>369</v>
      </c>
      <c r="U121" t="s">
        <v>344</v>
      </c>
      <c r="V121" t="s">
        <v>345</v>
      </c>
      <c r="X121" t="s">
        <v>346</v>
      </c>
      <c r="Y121" t="s">
        <v>353</v>
      </c>
      <c r="Z121" t="s">
        <v>348</v>
      </c>
      <c r="AA121">
        <v>50448</v>
      </c>
      <c r="AB121" t="s">
        <v>349</v>
      </c>
      <c r="AD121">
        <v>12.02</v>
      </c>
      <c r="AE121">
        <v>2009</v>
      </c>
      <c r="AF121">
        <v>1</v>
      </c>
    </row>
    <row r="122" spans="1:37" ht="12.75" hidden="1" customHeight="1">
      <c r="A122" s="35" t="str">
        <f t="shared" si="1"/>
        <v>Chicago - Hotel</v>
      </c>
      <c r="B122" t="str">
        <f t="shared" si="0"/>
        <v>https://pinclub.hardrock.com/Catalog/115592.aspx</v>
      </c>
      <c r="C122" s="7">
        <f t="shared" si="16"/>
        <v>120</v>
      </c>
      <c r="D122" s="8">
        <v>50270</v>
      </c>
      <c r="E122" s="8" t="s">
        <v>533</v>
      </c>
      <c r="F122" s="14">
        <v>1</v>
      </c>
      <c r="G122" s="16">
        <v>9</v>
      </c>
      <c r="H122" s="8">
        <v>500</v>
      </c>
      <c r="I122" s="8">
        <v>2009</v>
      </c>
      <c r="J122" s="8">
        <v>3</v>
      </c>
      <c r="K122" s="8" t="s">
        <v>614</v>
      </c>
      <c r="L122" s="8"/>
      <c r="M122" s="8">
        <v>115592</v>
      </c>
      <c r="N122" t="s">
        <v>475</v>
      </c>
      <c r="O122" t="s">
        <v>475</v>
      </c>
      <c r="P122" t="s">
        <v>533</v>
      </c>
      <c r="Q122" t="s">
        <v>534</v>
      </c>
      <c r="R122" t="s">
        <v>342</v>
      </c>
      <c r="S122" t="s">
        <v>351</v>
      </c>
      <c r="T122" t="s">
        <v>369</v>
      </c>
      <c r="U122" t="s">
        <v>504</v>
      </c>
      <c r="V122" t="s">
        <v>345</v>
      </c>
      <c r="X122" t="s">
        <v>346</v>
      </c>
      <c r="Y122" t="s">
        <v>353</v>
      </c>
      <c r="Z122" t="s">
        <v>405</v>
      </c>
      <c r="AA122">
        <v>50270</v>
      </c>
      <c r="AB122" t="s">
        <v>349</v>
      </c>
      <c r="AC122">
        <v>500</v>
      </c>
      <c r="AD122">
        <v>11.47</v>
      </c>
      <c r="AE122">
        <v>2009</v>
      </c>
      <c r="AF122">
        <v>1</v>
      </c>
    </row>
    <row r="123" spans="1:37" ht="12.75" hidden="1" customHeight="1">
      <c r="A123" s="35" t="str">
        <f t="shared" si="1"/>
        <v>Cleveland</v>
      </c>
      <c r="B123" t="str">
        <f t="shared" si="0"/>
        <v>https://pinclub.hardrock.com/Catalog/100690.aspx</v>
      </c>
      <c r="C123" s="3">
        <f t="shared" si="16"/>
        <v>121</v>
      </c>
      <c r="D123" s="4">
        <v>31273</v>
      </c>
      <c r="E123" s="4" t="s">
        <v>537</v>
      </c>
      <c r="F123" s="14">
        <v>1</v>
      </c>
      <c r="G123" s="16">
        <v>6</v>
      </c>
      <c r="H123" s="4"/>
      <c r="I123" s="4">
        <v>2006</v>
      </c>
      <c r="J123" s="4">
        <v>6</v>
      </c>
      <c r="K123" s="4" t="s">
        <v>612</v>
      </c>
      <c r="L123" s="4"/>
      <c r="M123" s="4">
        <v>100690</v>
      </c>
      <c r="N123" t="s">
        <v>535</v>
      </c>
      <c r="O123" t="s">
        <v>536</v>
      </c>
      <c r="P123" t="s">
        <v>537</v>
      </c>
      <c r="Q123" t="s">
        <v>538</v>
      </c>
      <c r="R123" t="s">
        <v>342</v>
      </c>
      <c r="S123" t="s">
        <v>351</v>
      </c>
      <c r="T123" t="s">
        <v>369</v>
      </c>
      <c r="U123" t="s">
        <v>344</v>
      </c>
      <c r="V123" t="s">
        <v>345</v>
      </c>
      <c r="X123" t="s">
        <v>346</v>
      </c>
      <c r="Y123" t="s">
        <v>353</v>
      </c>
      <c r="Z123" t="s">
        <v>348</v>
      </c>
      <c r="AA123">
        <v>31273</v>
      </c>
      <c r="AB123" t="s">
        <v>349</v>
      </c>
      <c r="AD123">
        <v>12.4</v>
      </c>
      <c r="AE123">
        <v>2006</v>
      </c>
      <c r="AF123">
        <v>1</v>
      </c>
    </row>
    <row r="124" spans="1:37" ht="12.75" hidden="1" customHeight="1">
      <c r="A124" s="35" t="str">
        <f t="shared" si="1"/>
        <v>Cleveland</v>
      </c>
      <c r="B124" t="str">
        <f t="shared" si="0"/>
        <v>https://pinclub.hardrock.com/Catalog/118769.aspx</v>
      </c>
      <c r="C124" s="7">
        <f t="shared" si="16"/>
        <v>122</v>
      </c>
      <c r="D124" s="8">
        <v>53762</v>
      </c>
      <c r="E124" s="8" t="s">
        <v>537</v>
      </c>
      <c r="F124" s="14">
        <v>1</v>
      </c>
      <c r="G124" s="16">
        <v>9</v>
      </c>
      <c r="H124" s="8"/>
      <c r="I124" s="8">
        <v>2010</v>
      </c>
      <c r="J124" s="8">
        <v>3</v>
      </c>
      <c r="K124" s="8" t="s">
        <v>614</v>
      </c>
      <c r="L124" s="8"/>
      <c r="M124" s="8">
        <v>118769</v>
      </c>
      <c r="N124" t="s">
        <v>539</v>
      </c>
      <c r="O124" t="s">
        <v>540</v>
      </c>
      <c r="P124" t="s">
        <v>537</v>
      </c>
      <c r="Q124" t="s">
        <v>541</v>
      </c>
      <c r="R124" t="s">
        <v>342</v>
      </c>
      <c r="S124" t="s">
        <v>351</v>
      </c>
      <c r="T124" t="s">
        <v>369</v>
      </c>
      <c r="U124" t="s">
        <v>344</v>
      </c>
      <c r="V124" t="s">
        <v>345</v>
      </c>
      <c r="X124" t="s">
        <v>346</v>
      </c>
      <c r="Y124" t="s">
        <v>347</v>
      </c>
      <c r="Z124" t="s">
        <v>348</v>
      </c>
      <c r="AA124">
        <v>53762</v>
      </c>
      <c r="AB124" t="s">
        <v>349</v>
      </c>
      <c r="AD124">
        <v>13.59</v>
      </c>
      <c r="AE124">
        <v>2010</v>
      </c>
      <c r="AF124">
        <v>1</v>
      </c>
    </row>
    <row r="125" spans="1:37" ht="12.75" hidden="1" customHeight="1">
      <c r="A125" s="35" t="str">
        <f t="shared" si="1"/>
        <v>Cologne</v>
      </c>
      <c r="B125" t="str">
        <f t="shared" si="0"/>
        <v>https://pinclub.hardrock.com/Catalog/117916.aspx</v>
      </c>
      <c r="C125" s="3">
        <f t="shared" si="16"/>
        <v>123</v>
      </c>
      <c r="D125" s="4">
        <v>52833</v>
      </c>
      <c r="E125" s="4" t="s">
        <v>543</v>
      </c>
      <c r="F125" s="15"/>
      <c r="G125" s="16">
        <v>6</v>
      </c>
      <c r="H125" s="4"/>
      <c r="I125" s="4">
        <v>2006</v>
      </c>
      <c r="J125" s="4">
        <v>6</v>
      </c>
      <c r="K125" s="4" t="s">
        <v>612</v>
      </c>
      <c r="L125" s="4" t="s">
        <v>618</v>
      </c>
      <c r="M125" s="4">
        <v>117916</v>
      </c>
      <c r="N125" t="s">
        <v>393</v>
      </c>
      <c r="O125" t="s">
        <v>542</v>
      </c>
      <c r="P125" t="s">
        <v>543</v>
      </c>
      <c r="Q125" t="s">
        <v>544</v>
      </c>
      <c r="T125" t="s">
        <v>369</v>
      </c>
      <c r="U125" t="s">
        <v>344</v>
      </c>
      <c r="X125" t="s">
        <v>346</v>
      </c>
      <c r="Y125" t="s">
        <v>353</v>
      </c>
      <c r="AA125">
        <v>52833</v>
      </c>
      <c r="AB125" t="s">
        <v>349</v>
      </c>
      <c r="AD125">
        <v>17.5</v>
      </c>
      <c r="AE125">
        <v>2006</v>
      </c>
      <c r="AF125">
        <v>1</v>
      </c>
    </row>
    <row r="126" spans="1:37" ht="12.75" hidden="1" customHeight="1">
      <c r="A126" s="35" t="str">
        <f t="shared" si="1"/>
        <v>Cologne</v>
      </c>
      <c r="B126" t="str">
        <f t="shared" si="0"/>
        <v>https://pinclub.hardrock.com/Catalog/101654.aspx</v>
      </c>
      <c r="C126" s="3">
        <f t="shared" si="16"/>
        <v>124</v>
      </c>
      <c r="D126" s="4">
        <v>32733</v>
      </c>
      <c r="E126" s="4" t="s">
        <v>543</v>
      </c>
      <c r="F126" s="14">
        <v>1</v>
      </c>
      <c r="G126" s="16">
        <v>6</v>
      </c>
      <c r="H126" s="4"/>
      <c r="I126" s="4">
        <v>2006</v>
      </c>
      <c r="J126" s="4">
        <v>6</v>
      </c>
      <c r="K126" s="4" t="s">
        <v>612</v>
      </c>
      <c r="L126" s="4"/>
      <c r="M126" s="4">
        <v>101654</v>
      </c>
      <c r="N126" t="s">
        <v>505</v>
      </c>
      <c r="O126" t="s">
        <v>545</v>
      </c>
      <c r="P126" t="s">
        <v>543</v>
      </c>
      <c r="Q126" t="s">
        <v>546</v>
      </c>
      <c r="R126" t="s">
        <v>376</v>
      </c>
      <c r="S126" t="s">
        <v>397</v>
      </c>
      <c r="T126" t="s">
        <v>352</v>
      </c>
      <c r="U126" t="s">
        <v>344</v>
      </c>
      <c r="X126" t="s">
        <v>346</v>
      </c>
      <c r="Y126" t="s">
        <v>353</v>
      </c>
      <c r="Z126" t="s">
        <v>348</v>
      </c>
      <c r="AA126">
        <v>32733</v>
      </c>
      <c r="AB126" t="s">
        <v>349</v>
      </c>
      <c r="AD126">
        <v>12.93</v>
      </c>
      <c r="AE126">
        <v>2006</v>
      </c>
      <c r="AF126">
        <v>1</v>
      </c>
    </row>
    <row r="127" spans="1:37" ht="12.75" hidden="1" customHeight="1">
      <c r="A127" s="35" t="str">
        <f t="shared" si="1"/>
        <v>Cologne</v>
      </c>
      <c r="B127" t="str">
        <f t="shared" si="0"/>
        <v>https://pinclub.hardrock.com/Catalog/109880.aspx</v>
      </c>
      <c r="C127" s="5">
        <f t="shared" si="16"/>
        <v>125</v>
      </c>
      <c r="D127" s="6">
        <v>42943</v>
      </c>
      <c r="E127" s="6" t="s">
        <v>543</v>
      </c>
      <c r="F127" s="14">
        <v>1</v>
      </c>
      <c r="G127" s="16">
        <v>7</v>
      </c>
      <c r="H127" s="6"/>
      <c r="I127" s="6">
        <v>2007</v>
      </c>
      <c r="J127" s="6">
        <v>2</v>
      </c>
      <c r="K127" s="6" t="s">
        <v>612</v>
      </c>
      <c r="L127" s="6"/>
      <c r="M127" s="6">
        <v>109880</v>
      </c>
      <c r="N127" t="s">
        <v>547</v>
      </c>
      <c r="O127" t="s">
        <v>548</v>
      </c>
      <c r="P127" t="s">
        <v>543</v>
      </c>
      <c r="Q127" t="s">
        <v>1142</v>
      </c>
      <c r="R127" t="s">
        <v>342</v>
      </c>
      <c r="S127" t="s">
        <v>351</v>
      </c>
      <c r="T127" t="s">
        <v>352</v>
      </c>
      <c r="U127" t="s">
        <v>344</v>
      </c>
      <c r="V127" t="s">
        <v>345</v>
      </c>
      <c r="X127" t="s">
        <v>346</v>
      </c>
      <c r="Y127" t="s">
        <v>353</v>
      </c>
      <c r="Z127" t="s">
        <v>348</v>
      </c>
      <c r="AA127">
        <v>42943</v>
      </c>
      <c r="AB127" t="s">
        <v>349</v>
      </c>
      <c r="AD127">
        <v>15.67</v>
      </c>
      <c r="AE127">
        <v>2007</v>
      </c>
      <c r="AF127">
        <v>1</v>
      </c>
    </row>
    <row r="128" spans="1:37" ht="12.75" hidden="1" customHeight="1">
      <c r="A128" s="35" t="str">
        <f t="shared" si="1"/>
        <v>Cologne</v>
      </c>
      <c r="B128" t="str">
        <f t="shared" si="0"/>
        <v>https://pinclub.hardrock.com/Catalog/118723.aspx</v>
      </c>
      <c r="C128" s="7">
        <f t="shared" si="16"/>
        <v>126</v>
      </c>
      <c r="D128" s="8">
        <v>53705</v>
      </c>
      <c r="E128" s="8" t="s">
        <v>543</v>
      </c>
      <c r="F128" s="14">
        <v>1</v>
      </c>
      <c r="G128" s="16">
        <v>9</v>
      </c>
      <c r="H128" s="8"/>
      <c r="I128" s="8">
        <v>2010</v>
      </c>
      <c r="J128" s="8">
        <v>3</v>
      </c>
      <c r="K128" s="8" t="s">
        <v>614</v>
      </c>
      <c r="L128" s="8"/>
      <c r="M128" s="8">
        <v>118723</v>
      </c>
      <c r="N128" t="s">
        <v>766</v>
      </c>
      <c r="O128" t="s">
        <v>549</v>
      </c>
      <c r="P128" t="s">
        <v>543</v>
      </c>
      <c r="Q128" t="s">
        <v>544</v>
      </c>
      <c r="T128" t="s">
        <v>369</v>
      </c>
      <c r="U128" t="s">
        <v>344</v>
      </c>
      <c r="V128" t="s">
        <v>345</v>
      </c>
      <c r="X128" t="s">
        <v>346</v>
      </c>
      <c r="Y128" t="s">
        <v>353</v>
      </c>
      <c r="AA128">
        <v>53705</v>
      </c>
      <c r="AB128" t="s">
        <v>349</v>
      </c>
      <c r="AD128">
        <v>15</v>
      </c>
      <c r="AE128">
        <v>2010</v>
      </c>
      <c r="AF128">
        <v>1</v>
      </c>
    </row>
    <row r="129" spans="1:52" ht="12.75" hidden="1" customHeight="1">
      <c r="A129" s="35" t="str">
        <f>HYPERLINK(B129,E129)</f>
        <v>Cologne</v>
      </c>
      <c r="B129" t="str">
        <f>CONCATENATE($B$1,M129,$C$1)</f>
        <v>https://pinclub.hardrock.com/Catalog/136293.aspx</v>
      </c>
      <c r="C129" s="7">
        <f t="shared" ref="C129:C137" si="17">C128+1</f>
        <v>127</v>
      </c>
      <c r="D129" s="8">
        <v>61826</v>
      </c>
      <c r="E129" s="8" t="s">
        <v>543</v>
      </c>
      <c r="F129" s="15"/>
      <c r="G129" s="16">
        <v>9</v>
      </c>
      <c r="H129" s="8"/>
      <c r="I129" s="8">
        <v>2011</v>
      </c>
      <c r="J129" s="8">
        <v>3</v>
      </c>
      <c r="K129" s="8" t="s">
        <v>614</v>
      </c>
      <c r="L129" s="8" t="s">
        <v>618</v>
      </c>
      <c r="M129" s="8">
        <v>136293</v>
      </c>
      <c r="N129" t="s">
        <v>154</v>
      </c>
      <c r="O129" t="s">
        <v>155</v>
      </c>
      <c r="P129" t="s">
        <v>543</v>
      </c>
      <c r="Q129" t="s">
        <v>1</v>
      </c>
      <c r="R129" t="s">
        <v>342</v>
      </c>
      <c r="S129" t="s">
        <v>351</v>
      </c>
      <c r="U129" t="s">
        <v>344</v>
      </c>
      <c r="V129" t="s">
        <v>345</v>
      </c>
      <c r="X129" t="s">
        <v>346</v>
      </c>
      <c r="Y129" t="s">
        <v>353</v>
      </c>
      <c r="Z129" t="s">
        <v>348</v>
      </c>
      <c r="AA129">
        <v>61826</v>
      </c>
      <c r="AB129" t="s">
        <v>349</v>
      </c>
      <c r="AE129">
        <v>2011</v>
      </c>
      <c r="AF129">
        <v>1</v>
      </c>
    </row>
    <row r="130" spans="1:52" ht="12.75" hidden="1" customHeight="1">
      <c r="A130" s="35" t="str">
        <f>HYPERLINK(B130,E130)</f>
        <v>Cologne</v>
      </c>
      <c r="B130" t="str">
        <f>CONCATENATE($B$1,M130,$C$1)</f>
        <v>https://pinclub.hardrock.com/Catalog/152980.aspx</v>
      </c>
      <c r="C130" s="5">
        <f t="shared" si="16"/>
        <v>128</v>
      </c>
      <c r="D130" s="6">
        <v>78000</v>
      </c>
      <c r="E130" s="6" t="s">
        <v>543</v>
      </c>
      <c r="F130" s="15"/>
      <c r="G130" s="16">
        <v>7</v>
      </c>
      <c r="H130" s="6"/>
      <c r="I130" s="6">
        <v>2012</v>
      </c>
      <c r="J130" s="6">
        <v>2</v>
      </c>
      <c r="K130" s="6" t="s">
        <v>612</v>
      </c>
      <c r="L130" s="6" t="s">
        <v>619</v>
      </c>
      <c r="M130" s="6">
        <v>152980</v>
      </c>
      <c r="N130" s="42" t="s">
        <v>1316</v>
      </c>
      <c r="O130" s="42" t="s">
        <v>1317</v>
      </c>
      <c r="P130" s="42" t="s">
        <v>543</v>
      </c>
      <c r="Q130" s="42" t="s">
        <v>1318</v>
      </c>
      <c r="R130" s="42" t="s">
        <v>342</v>
      </c>
      <c r="S130" s="42" t="s">
        <v>351</v>
      </c>
      <c r="T130" s="42" t="s">
        <v>369</v>
      </c>
      <c r="U130" s="42" t="s">
        <v>344</v>
      </c>
      <c r="V130" s="42" t="s">
        <v>345</v>
      </c>
      <c r="W130" s="42"/>
      <c r="X130" s="42" t="s">
        <v>346</v>
      </c>
      <c r="Y130" s="42" t="s">
        <v>353</v>
      </c>
      <c r="Z130" s="42" t="s">
        <v>348</v>
      </c>
      <c r="AA130" s="42">
        <v>78000</v>
      </c>
      <c r="AB130" s="42" t="s">
        <v>349</v>
      </c>
      <c r="AC130" s="42">
        <v>0</v>
      </c>
      <c r="AD130" s="42">
        <v>14</v>
      </c>
      <c r="AE130" s="42">
        <v>2012</v>
      </c>
      <c r="AF130" s="42">
        <v>1</v>
      </c>
      <c r="AG130" s="42"/>
      <c r="AH130" s="42"/>
      <c r="AI130" s="42">
        <v>0</v>
      </c>
      <c r="AJ130" s="42">
        <v>0</v>
      </c>
      <c r="AK130" s="42">
        <v>0</v>
      </c>
      <c r="AL130" s="42"/>
      <c r="AM130" s="42"/>
      <c r="AN130" s="42"/>
      <c r="AO130" s="42"/>
      <c r="AP130" s="42"/>
      <c r="AQ130" s="42"/>
      <c r="AR130" s="42"/>
      <c r="AS130" s="42"/>
      <c r="AT130" s="42"/>
      <c r="AU130" s="42"/>
      <c r="AV130" s="42"/>
      <c r="AW130" s="42"/>
      <c r="AX130" s="42"/>
      <c r="AY130" s="42"/>
      <c r="AZ130" s="42"/>
    </row>
    <row r="131" spans="1:52" ht="12.75" hidden="1" customHeight="1">
      <c r="A131" s="35" t="str">
        <f t="shared" si="1"/>
        <v>Copenhagen</v>
      </c>
      <c r="B131" t="str">
        <f t="shared" si="0"/>
        <v>https://pinclub.hardrock.com/Catalog/128262.aspx</v>
      </c>
      <c r="C131" s="3">
        <f>C130+1</f>
        <v>129</v>
      </c>
      <c r="D131" s="4">
        <v>32259</v>
      </c>
      <c r="E131" s="4" t="s">
        <v>552</v>
      </c>
      <c r="F131" s="14">
        <v>1</v>
      </c>
      <c r="G131" s="16">
        <v>6</v>
      </c>
      <c r="H131" s="4"/>
      <c r="I131" s="4">
        <v>2006</v>
      </c>
      <c r="J131" s="4">
        <v>4</v>
      </c>
      <c r="K131" s="4" t="s">
        <v>612</v>
      </c>
      <c r="L131" s="4"/>
      <c r="M131" s="4">
        <v>128262</v>
      </c>
      <c r="N131" t="s">
        <v>550</v>
      </c>
      <c r="O131" t="s">
        <v>551</v>
      </c>
      <c r="P131" t="s">
        <v>552</v>
      </c>
      <c r="Q131" t="s">
        <v>553</v>
      </c>
      <c r="R131" t="s">
        <v>342</v>
      </c>
      <c r="S131" t="s">
        <v>351</v>
      </c>
      <c r="T131" t="s">
        <v>369</v>
      </c>
      <c r="U131" t="s">
        <v>344</v>
      </c>
      <c r="V131" t="s">
        <v>345</v>
      </c>
      <c r="X131" t="s">
        <v>346</v>
      </c>
      <c r="Y131" t="s">
        <v>353</v>
      </c>
      <c r="Z131" t="s">
        <v>348</v>
      </c>
      <c r="AA131">
        <v>32259</v>
      </c>
      <c r="AB131" t="s">
        <v>349</v>
      </c>
      <c r="AC131">
        <v>1000</v>
      </c>
      <c r="AD131">
        <v>14.2</v>
      </c>
      <c r="AE131">
        <v>2006</v>
      </c>
      <c r="AF131">
        <v>1</v>
      </c>
    </row>
    <row r="132" spans="1:52" ht="12.75" hidden="1" customHeight="1">
      <c r="A132" s="35" t="str">
        <f t="shared" si="1"/>
        <v>Copenhagen</v>
      </c>
      <c r="B132" t="str">
        <f t="shared" ref="B132:B268" si="18">CONCATENATE($B$1,M132,$C$1)</f>
        <v>https://pinclub.hardrock.com/Catalog/113351.aspx</v>
      </c>
      <c r="C132" s="3">
        <f t="shared" si="17"/>
        <v>130</v>
      </c>
      <c r="D132" s="4">
        <v>47737</v>
      </c>
      <c r="E132" s="4" t="s">
        <v>552</v>
      </c>
      <c r="F132" s="15"/>
      <c r="G132" s="16">
        <v>6</v>
      </c>
      <c r="H132" s="4"/>
      <c r="I132" s="4">
        <v>2008</v>
      </c>
      <c r="J132" s="4">
        <v>4</v>
      </c>
      <c r="K132" s="4" t="s">
        <v>612</v>
      </c>
      <c r="L132" s="4" t="s">
        <v>619</v>
      </c>
      <c r="M132" s="4">
        <v>113351</v>
      </c>
      <c r="N132" t="s">
        <v>561</v>
      </c>
      <c r="O132" t="s">
        <v>562</v>
      </c>
      <c r="P132" t="s">
        <v>552</v>
      </c>
      <c r="Q132" t="s">
        <v>563</v>
      </c>
      <c r="R132" t="s">
        <v>342</v>
      </c>
      <c r="S132" t="s">
        <v>351</v>
      </c>
      <c r="T132" t="s">
        <v>369</v>
      </c>
      <c r="U132" t="s">
        <v>344</v>
      </c>
      <c r="V132" t="s">
        <v>345</v>
      </c>
      <c r="X132" t="s">
        <v>346</v>
      </c>
      <c r="Y132" t="s">
        <v>564</v>
      </c>
      <c r="Z132" t="s">
        <v>348</v>
      </c>
      <c r="AA132">
        <v>47737</v>
      </c>
      <c r="AB132" t="s">
        <v>349</v>
      </c>
      <c r="AD132">
        <v>19.5</v>
      </c>
      <c r="AE132">
        <v>2008</v>
      </c>
      <c r="AF132">
        <v>1</v>
      </c>
    </row>
    <row r="133" spans="1:52" ht="12.75" hidden="1" customHeight="1">
      <c r="A133" s="35" t="str">
        <f t="shared" ref="A133:A269" si="19">HYPERLINK(B133,E133)</f>
        <v>Copenhagen</v>
      </c>
      <c r="B133" t="str">
        <f t="shared" si="18"/>
        <v>https://pinclub.hardrock.com/Catalog/133009.aspx</v>
      </c>
      <c r="C133" s="3">
        <f t="shared" si="17"/>
        <v>131</v>
      </c>
      <c r="D133" s="4">
        <v>58630</v>
      </c>
      <c r="E133" s="4" t="s">
        <v>552</v>
      </c>
      <c r="F133" s="15"/>
      <c r="G133" s="16">
        <v>6</v>
      </c>
      <c r="H133" s="4"/>
      <c r="I133" s="4">
        <v>2010</v>
      </c>
      <c r="J133" s="4">
        <v>4</v>
      </c>
      <c r="K133" s="4" t="s">
        <v>612</v>
      </c>
      <c r="L133" s="4" t="s">
        <v>619</v>
      </c>
      <c r="M133" s="4">
        <v>133009</v>
      </c>
      <c r="N133" t="s">
        <v>565</v>
      </c>
      <c r="O133" t="s">
        <v>566</v>
      </c>
      <c r="P133" t="s">
        <v>552</v>
      </c>
      <c r="Q133" t="s">
        <v>567</v>
      </c>
      <c r="R133" t="s">
        <v>342</v>
      </c>
      <c r="S133" t="s">
        <v>351</v>
      </c>
      <c r="T133" t="s">
        <v>369</v>
      </c>
      <c r="U133" t="s">
        <v>344</v>
      </c>
      <c r="V133" t="s">
        <v>345</v>
      </c>
      <c r="X133" t="s">
        <v>346</v>
      </c>
      <c r="Y133" t="s">
        <v>353</v>
      </c>
      <c r="Z133" t="s">
        <v>348</v>
      </c>
      <c r="AA133">
        <v>58630</v>
      </c>
      <c r="AB133" t="s">
        <v>349</v>
      </c>
      <c r="AC133">
        <v>1000</v>
      </c>
      <c r="AD133">
        <v>20</v>
      </c>
      <c r="AE133">
        <v>2010</v>
      </c>
      <c r="AF133">
        <v>1</v>
      </c>
    </row>
    <row r="134" spans="1:52" ht="12.75" hidden="1" customHeight="1">
      <c r="A134" s="35" t="str">
        <f>HYPERLINK(B134,E134)</f>
        <v>Copenhagen</v>
      </c>
      <c r="B134" t="str">
        <f>CONCATENATE($B$1,M134,$C$1)</f>
        <v>https://pinclub.hardrock.com/Catalog/148358.aspx</v>
      </c>
      <c r="C134" s="3">
        <f t="shared" si="17"/>
        <v>132</v>
      </c>
      <c r="D134" s="4">
        <v>73548</v>
      </c>
      <c r="E134" s="4" t="s">
        <v>552</v>
      </c>
      <c r="F134" s="15"/>
      <c r="G134" s="16">
        <v>6</v>
      </c>
      <c r="H134" s="4"/>
      <c r="I134" s="4">
        <v>2013</v>
      </c>
      <c r="J134" s="4">
        <v>4</v>
      </c>
      <c r="K134" s="4" t="s">
        <v>612</v>
      </c>
      <c r="L134" s="4" t="s">
        <v>619</v>
      </c>
      <c r="M134" s="4">
        <v>148358</v>
      </c>
      <c r="N134" s="42" t="s">
        <v>1229</v>
      </c>
      <c r="O134" s="42" t="s">
        <v>1230</v>
      </c>
      <c r="P134" s="42" t="s">
        <v>552</v>
      </c>
      <c r="Q134" s="42" t="s">
        <v>567</v>
      </c>
      <c r="R134" s="42" t="s">
        <v>342</v>
      </c>
      <c r="S134" s="42" t="s">
        <v>351</v>
      </c>
      <c r="T134" s="42" t="s">
        <v>369</v>
      </c>
      <c r="U134" s="42" t="s">
        <v>344</v>
      </c>
      <c r="V134" s="42" t="s">
        <v>345</v>
      </c>
      <c r="W134" s="42"/>
      <c r="X134" s="42" t="s">
        <v>346</v>
      </c>
      <c r="Y134" s="42" t="s">
        <v>353</v>
      </c>
      <c r="Z134" s="42" t="s">
        <v>348</v>
      </c>
      <c r="AA134" s="42">
        <v>73548</v>
      </c>
      <c r="AB134" s="42" t="s">
        <v>349</v>
      </c>
      <c r="AC134" s="42">
        <v>1000</v>
      </c>
      <c r="AD134" s="42">
        <v>21.66</v>
      </c>
      <c r="AE134" s="42">
        <v>2013</v>
      </c>
      <c r="AF134" s="42">
        <v>1</v>
      </c>
      <c r="AG134" s="42"/>
      <c r="AH134" s="42"/>
      <c r="AI134" s="42">
        <v>0</v>
      </c>
      <c r="AJ134" s="42">
        <v>0</v>
      </c>
      <c r="AK134" s="42">
        <v>0</v>
      </c>
    </row>
    <row r="135" spans="1:52" ht="12.75" hidden="1" customHeight="1">
      <c r="A135" s="35" t="str">
        <f t="shared" si="19"/>
        <v>Costa Maya</v>
      </c>
      <c r="B135" t="str">
        <f t="shared" si="18"/>
        <v>https://pinclub.hardrock.com/Catalog/133442.aspx</v>
      </c>
      <c r="C135" s="7">
        <f>C134+1</f>
        <v>133</v>
      </c>
      <c r="D135" s="7">
        <v>59057</v>
      </c>
      <c r="E135" s="8" t="s">
        <v>84</v>
      </c>
      <c r="F135" s="14">
        <v>1</v>
      </c>
      <c r="G135" s="16">
        <v>9</v>
      </c>
      <c r="H135" s="8"/>
      <c r="I135" s="8">
        <v>2011</v>
      </c>
      <c r="J135" s="8">
        <v>4</v>
      </c>
      <c r="K135" s="8" t="s">
        <v>614</v>
      </c>
      <c r="L135" s="8" t="s">
        <v>672</v>
      </c>
      <c r="M135" s="8">
        <v>133442</v>
      </c>
      <c r="N135" t="s">
        <v>930</v>
      </c>
      <c r="O135" t="s">
        <v>943</v>
      </c>
      <c r="P135" t="s">
        <v>84</v>
      </c>
      <c r="Q135" t="s">
        <v>116</v>
      </c>
      <c r="R135" t="s">
        <v>342</v>
      </c>
      <c r="S135" t="s">
        <v>351</v>
      </c>
      <c r="T135" t="s">
        <v>369</v>
      </c>
      <c r="U135" t="s">
        <v>344</v>
      </c>
      <c r="V135" t="s">
        <v>345</v>
      </c>
      <c r="X135" t="s">
        <v>346</v>
      </c>
      <c r="Y135" t="s">
        <v>353</v>
      </c>
      <c r="Z135" t="s">
        <v>348</v>
      </c>
      <c r="AA135">
        <v>59057</v>
      </c>
      <c r="AB135" t="s">
        <v>349</v>
      </c>
      <c r="AD135">
        <v>12</v>
      </c>
      <c r="AE135">
        <v>2011</v>
      </c>
      <c r="AF135">
        <v>1</v>
      </c>
    </row>
    <row r="136" spans="1:52" ht="12.75" hidden="1" customHeight="1">
      <c r="A136" s="35" t="str">
        <f t="shared" si="19"/>
        <v>Cozumel</v>
      </c>
      <c r="B136" t="str">
        <f t="shared" si="18"/>
        <v>https://pinclub.hardrock.com/Catalog/133807.aspx</v>
      </c>
      <c r="C136" s="7">
        <f t="shared" si="17"/>
        <v>134</v>
      </c>
      <c r="D136" s="7">
        <v>59410</v>
      </c>
      <c r="E136" s="8" t="s">
        <v>85</v>
      </c>
      <c r="F136" s="14">
        <v>1</v>
      </c>
      <c r="G136" s="16">
        <v>9</v>
      </c>
      <c r="H136" s="8"/>
      <c r="I136" s="8">
        <v>2011</v>
      </c>
      <c r="J136" s="8">
        <v>4</v>
      </c>
      <c r="K136" s="8" t="s">
        <v>614</v>
      </c>
      <c r="L136" s="8" t="s">
        <v>672</v>
      </c>
      <c r="M136" s="8">
        <v>133807</v>
      </c>
      <c r="N136" t="s">
        <v>767</v>
      </c>
      <c r="O136" t="s">
        <v>768</v>
      </c>
      <c r="P136" t="s">
        <v>85</v>
      </c>
      <c r="Q136" t="s">
        <v>165</v>
      </c>
      <c r="R136" t="s">
        <v>342</v>
      </c>
      <c r="S136" t="s">
        <v>351</v>
      </c>
      <c r="T136" t="s">
        <v>369</v>
      </c>
      <c r="U136" t="s">
        <v>344</v>
      </c>
      <c r="V136" t="s">
        <v>345</v>
      </c>
      <c r="X136" t="s">
        <v>346</v>
      </c>
      <c r="Y136" t="s">
        <v>353</v>
      </c>
      <c r="Z136" t="s">
        <v>348</v>
      </c>
      <c r="AA136">
        <v>59410</v>
      </c>
      <c r="AB136" t="s">
        <v>349</v>
      </c>
      <c r="AD136">
        <v>12</v>
      </c>
      <c r="AE136">
        <v>2011</v>
      </c>
      <c r="AF136">
        <v>1</v>
      </c>
    </row>
    <row r="137" spans="1:52" ht="12.75" hidden="1" customHeight="1">
      <c r="A137" s="35" t="str">
        <f>HYPERLINK(B137,E137)</f>
        <v>Cozumel</v>
      </c>
      <c r="B137" t="str">
        <f>CONCATENATE($B$1,M137,$C$1)</f>
        <v>https://pinclub.hardrock.com/Catalog/160034.aspx</v>
      </c>
      <c r="C137" s="7">
        <f t="shared" si="17"/>
        <v>135</v>
      </c>
      <c r="D137" s="7">
        <v>84922</v>
      </c>
      <c r="E137" s="8" t="s">
        <v>85</v>
      </c>
      <c r="F137" s="14">
        <v>1</v>
      </c>
      <c r="G137" s="16">
        <v>9</v>
      </c>
      <c r="H137" s="8"/>
      <c r="I137" s="8">
        <v>2015</v>
      </c>
      <c r="J137" s="8">
        <v>3</v>
      </c>
      <c r="K137" s="8" t="s">
        <v>614</v>
      </c>
      <c r="L137" s="8" t="s">
        <v>1460</v>
      </c>
      <c r="M137" s="8">
        <v>160034</v>
      </c>
      <c r="N137" s="42" t="s">
        <v>1469</v>
      </c>
      <c r="O137" s="42" t="s">
        <v>1429</v>
      </c>
      <c r="P137" s="42" t="s">
        <v>85</v>
      </c>
      <c r="Q137" s="42" t="s">
        <v>708</v>
      </c>
      <c r="R137" s="42" t="s">
        <v>342</v>
      </c>
      <c r="S137" s="42" t="s">
        <v>351</v>
      </c>
      <c r="T137" s="42" t="s">
        <v>369</v>
      </c>
      <c r="U137" s="42" t="s">
        <v>344</v>
      </c>
      <c r="V137" s="42" t="s">
        <v>345</v>
      </c>
      <c r="W137" s="42"/>
      <c r="X137" s="42" t="s">
        <v>346</v>
      </c>
      <c r="Y137" s="42" t="s">
        <v>353</v>
      </c>
      <c r="Z137" s="42" t="s">
        <v>1047</v>
      </c>
      <c r="AA137" s="42">
        <v>84922</v>
      </c>
      <c r="AB137" s="42" t="s">
        <v>349</v>
      </c>
      <c r="AC137" s="42"/>
      <c r="AD137" s="42">
        <v>22.5</v>
      </c>
      <c r="AE137" s="42">
        <v>2015</v>
      </c>
      <c r="AF137" s="42">
        <v>1</v>
      </c>
    </row>
    <row r="138" spans="1:52" ht="12.75" hidden="1" customHeight="1">
      <c r="A138" s="35" t="str">
        <f t="shared" si="19"/>
        <v>Dallas</v>
      </c>
      <c r="B138" t="str">
        <f t="shared" si="18"/>
        <v>https://pinclub.hardrock.com/Catalog/127674.aspx</v>
      </c>
      <c r="C138" s="3">
        <f>C137+1</f>
        <v>136</v>
      </c>
      <c r="D138" s="4">
        <v>31010</v>
      </c>
      <c r="E138" s="4" t="s">
        <v>556</v>
      </c>
      <c r="F138" s="14">
        <v>1</v>
      </c>
      <c r="G138" s="16">
        <v>6</v>
      </c>
      <c r="H138" s="4"/>
      <c r="I138" s="4">
        <v>2006</v>
      </c>
      <c r="J138" s="4">
        <v>6</v>
      </c>
      <c r="K138" s="4" t="s">
        <v>612</v>
      </c>
      <c r="L138" s="4"/>
      <c r="M138" s="4">
        <v>127674</v>
      </c>
      <c r="N138" t="s">
        <v>555</v>
      </c>
      <c r="O138" t="s">
        <v>769</v>
      </c>
      <c r="P138" t="s">
        <v>556</v>
      </c>
      <c r="Q138" t="s">
        <v>350</v>
      </c>
      <c r="R138" t="s">
        <v>342</v>
      </c>
      <c r="S138" t="s">
        <v>351</v>
      </c>
      <c r="T138" t="s">
        <v>369</v>
      </c>
      <c r="U138" t="s">
        <v>344</v>
      </c>
      <c r="V138" t="s">
        <v>345</v>
      </c>
      <c r="X138" t="s">
        <v>346</v>
      </c>
      <c r="Y138" t="s">
        <v>353</v>
      </c>
      <c r="Z138" t="s">
        <v>348</v>
      </c>
      <c r="AA138">
        <v>31010</v>
      </c>
      <c r="AB138" t="s">
        <v>349</v>
      </c>
      <c r="AD138">
        <v>12.02</v>
      </c>
      <c r="AE138">
        <v>2006</v>
      </c>
      <c r="AF138">
        <v>1</v>
      </c>
    </row>
    <row r="139" spans="1:52" ht="12.75" hidden="1" customHeight="1">
      <c r="A139" s="35" t="str">
        <f t="shared" si="19"/>
        <v>Dallas</v>
      </c>
      <c r="B139" t="str">
        <f t="shared" si="18"/>
        <v>https://pinclub.hardrock.com/Catalog/115532.aspx</v>
      </c>
      <c r="C139" s="7">
        <f t="shared" ref="C139:C153" si="20">C138+1</f>
        <v>137</v>
      </c>
      <c r="D139" s="8">
        <v>50204</v>
      </c>
      <c r="E139" s="8" t="s">
        <v>556</v>
      </c>
      <c r="F139" s="14">
        <v>1</v>
      </c>
      <c r="G139" s="16">
        <v>9</v>
      </c>
      <c r="H139" s="8"/>
      <c r="I139" s="8">
        <v>2009</v>
      </c>
      <c r="J139" s="8">
        <v>3</v>
      </c>
      <c r="K139" s="8" t="s">
        <v>614</v>
      </c>
      <c r="L139" s="8"/>
      <c r="M139" s="8">
        <v>115532</v>
      </c>
      <c r="N139" t="s">
        <v>557</v>
      </c>
      <c r="O139" t="s">
        <v>558</v>
      </c>
      <c r="P139" t="s">
        <v>556</v>
      </c>
      <c r="Q139" t="s">
        <v>559</v>
      </c>
      <c r="R139" t="s">
        <v>342</v>
      </c>
      <c r="S139" t="s">
        <v>351</v>
      </c>
      <c r="T139" t="s">
        <v>369</v>
      </c>
      <c r="U139" t="s">
        <v>344</v>
      </c>
      <c r="V139" t="s">
        <v>345</v>
      </c>
      <c r="X139" t="s">
        <v>346</v>
      </c>
      <c r="Y139" t="s">
        <v>353</v>
      </c>
      <c r="Z139" t="s">
        <v>348</v>
      </c>
      <c r="AA139">
        <v>50204</v>
      </c>
      <c r="AB139" t="s">
        <v>349</v>
      </c>
      <c r="AD139">
        <v>11.79</v>
      </c>
      <c r="AE139">
        <v>2009</v>
      </c>
      <c r="AF139">
        <v>1</v>
      </c>
    </row>
    <row r="140" spans="1:52" ht="12.75" hidden="1" customHeight="1">
      <c r="A140" s="35" t="str">
        <f t="shared" si="19"/>
        <v>Dallas</v>
      </c>
      <c r="B140" t="str">
        <f t="shared" si="18"/>
        <v>https://pinclub.hardrock.com/Catalog/115531.aspx</v>
      </c>
      <c r="C140" s="7">
        <f t="shared" si="20"/>
        <v>138</v>
      </c>
      <c r="D140" s="8">
        <v>50203</v>
      </c>
      <c r="E140" s="8" t="s">
        <v>556</v>
      </c>
      <c r="F140" s="14">
        <v>1</v>
      </c>
      <c r="G140" s="16">
        <v>9</v>
      </c>
      <c r="H140" s="8"/>
      <c r="I140" s="8">
        <v>2009</v>
      </c>
      <c r="J140" s="8">
        <v>3</v>
      </c>
      <c r="K140" s="8" t="s">
        <v>614</v>
      </c>
      <c r="L140" s="8"/>
      <c r="M140" s="8">
        <v>115531</v>
      </c>
      <c r="N140" t="s">
        <v>560</v>
      </c>
      <c r="O140" t="s">
        <v>570</v>
      </c>
      <c r="P140" t="s">
        <v>556</v>
      </c>
      <c r="Q140" t="s">
        <v>571</v>
      </c>
      <c r="R140" t="s">
        <v>342</v>
      </c>
      <c r="S140" t="s">
        <v>351</v>
      </c>
      <c r="T140" t="s">
        <v>369</v>
      </c>
      <c r="U140" t="s">
        <v>344</v>
      </c>
      <c r="V140" t="s">
        <v>345</v>
      </c>
      <c r="X140" t="s">
        <v>346</v>
      </c>
      <c r="Y140" t="s">
        <v>353</v>
      </c>
      <c r="Z140" t="s">
        <v>348</v>
      </c>
      <c r="AA140">
        <v>50203</v>
      </c>
      <c r="AB140" t="s">
        <v>349</v>
      </c>
      <c r="AD140">
        <v>12.42</v>
      </c>
      <c r="AE140">
        <v>2009</v>
      </c>
      <c r="AF140">
        <v>1</v>
      </c>
    </row>
    <row r="141" spans="1:52" ht="12.75" hidden="1" customHeight="1">
      <c r="A141" s="35" t="str">
        <f t="shared" si="19"/>
        <v>Denver</v>
      </c>
      <c r="B141" t="str">
        <f t="shared" si="18"/>
        <v>https://pinclub.hardrock.com/Catalog/101555.aspx</v>
      </c>
      <c r="C141" s="3">
        <f t="shared" si="20"/>
        <v>139</v>
      </c>
      <c r="D141" s="4">
        <v>32593</v>
      </c>
      <c r="E141" s="4" t="s">
        <v>574</v>
      </c>
      <c r="F141" s="14">
        <v>1</v>
      </c>
      <c r="G141" s="16">
        <v>6</v>
      </c>
      <c r="H141" s="4"/>
      <c r="I141" s="4">
        <v>2006</v>
      </c>
      <c r="J141" s="4">
        <v>6</v>
      </c>
      <c r="K141" s="4" t="s">
        <v>612</v>
      </c>
      <c r="L141" s="4"/>
      <c r="M141" s="4">
        <v>101555</v>
      </c>
      <c r="N141" t="s">
        <v>572</v>
      </c>
      <c r="O141" t="s">
        <v>573</v>
      </c>
      <c r="P141" t="s">
        <v>574</v>
      </c>
      <c r="Q141" t="s">
        <v>435</v>
      </c>
      <c r="R141" t="s">
        <v>342</v>
      </c>
      <c r="S141" t="s">
        <v>397</v>
      </c>
      <c r="T141" t="s">
        <v>401</v>
      </c>
      <c r="U141" t="s">
        <v>344</v>
      </c>
      <c r="V141" t="s">
        <v>345</v>
      </c>
      <c r="X141" t="s">
        <v>346</v>
      </c>
      <c r="Y141" t="s">
        <v>353</v>
      </c>
      <c r="Z141" t="s">
        <v>348</v>
      </c>
      <c r="AA141">
        <v>32593</v>
      </c>
      <c r="AB141" t="s">
        <v>349</v>
      </c>
      <c r="AD141">
        <v>14.14</v>
      </c>
      <c r="AE141">
        <v>2006</v>
      </c>
      <c r="AF141">
        <v>1</v>
      </c>
    </row>
    <row r="142" spans="1:52" ht="12.75" hidden="1" customHeight="1">
      <c r="A142" s="35" t="str">
        <f t="shared" si="19"/>
        <v>Denver</v>
      </c>
      <c r="B142" t="str">
        <f t="shared" si="18"/>
        <v>https://pinclub.hardrock.com/Catalog/135713.aspx</v>
      </c>
      <c r="C142" s="5">
        <f t="shared" si="20"/>
        <v>140</v>
      </c>
      <c r="D142" s="6">
        <v>61262</v>
      </c>
      <c r="E142" s="6" t="s">
        <v>574</v>
      </c>
      <c r="F142" s="14">
        <v>1</v>
      </c>
      <c r="G142" s="16">
        <v>7</v>
      </c>
      <c r="H142" s="6"/>
      <c r="I142" s="6">
        <v>2008</v>
      </c>
      <c r="J142" s="6">
        <v>2</v>
      </c>
      <c r="K142" s="6" t="s">
        <v>612</v>
      </c>
      <c r="L142" s="6" t="s">
        <v>621</v>
      </c>
      <c r="M142" s="6">
        <v>135713</v>
      </c>
      <c r="N142" t="s">
        <v>1155</v>
      </c>
      <c r="O142" t="s">
        <v>1156</v>
      </c>
      <c r="P142" t="s">
        <v>574</v>
      </c>
      <c r="Q142" t="s">
        <v>435</v>
      </c>
      <c r="R142" t="s">
        <v>376</v>
      </c>
      <c r="S142" t="s">
        <v>351</v>
      </c>
      <c r="U142" t="s">
        <v>344</v>
      </c>
      <c r="X142" t="s">
        <v>346</v>
      </c>
      <c r="Z142" t="s">
        <v>348</v>
      </c>
      <c r="AA142">
        <v>61262</v>
      </c>
      <c r="AB142" t="s">
        <v>349</v>
      </c>
      <c r="AE142">
        <v>2008</v>
      </c>
      <c r="AF142">
        <v>1</v>
      </c>
    </row>
    <row r="143" spans="1:52" ht="12.75" customHeight="1">
      <c r="A143" s="35" t="str">
        <f t="shared" si="19"/>
        <v>Denver</v>
      </c>
      <c r="B143" t="str">
        <f t="shared" si="18"/>
        <v>https://pinclub.hardrock.com/Catalog/110954.aspx</v>
      </c>
      <c r="C143" s="5">
        <f t="shared" si="20"/>
        <v>141</v>
      </c>
      <c r="D143" s="6">
        <v>44414</v>
      </c>
      <c r="E143" s="6" t="s">
        <v>574</v>
      </c>
      <c r="F143" s="16" t="s">
        <v>947</v>
      </c>
      <c r="G143" s="16">
        <v>7</v>
      </c>
      <c r="H143" s="6"/>
      <c r="I143" s="6">
        <v>2008</v>
      </c>
      <c r="J143" s="6">
        <v>2</v>
      </c>
      <c r="K143" s="6" t="s">
        <v>612</v>
      </c>
      <c r="L143" s="6" t="s">
        <v>622</v>
      </c>
      <c r="M143" s="6">
        <v>110954</v>
      </c>
      <c r="N143" t="s">
        <v>303</v>
      </c>
      <c r="O143" t="s">
        <v>530</v>
      </c>
      <c r="P143" t="s">
        <v>574</v>
      </c>
      <c r="Q143" t="s">
        <v>59</v>
      </c>
      <c r="R143" t="s">
        <v>342</v>
      </c>
      <c r="S143" t="s">
        <v>351</v>
      </c>
      <c r="T143" t="s">
        <v>352</v>
      </c>
      <c r="U143" t="s">
        <v>344</v>
      </c>
      <c r="V143" t="s">
        <v>345</v>
      </c>
      <c r="X143" t="s">
        <v>346</v>
      </c>
      <c r="Y143" t="s">
        <v>353</v>
      </c>
      <c r="Z143" t="s">
        <v>348</v>
      </c>
      <c r="AA143">
        <v>44414</v>
      </c>
      <c r="AB143" t="s">
        <v>349</v>
      </c>
      <c r="AD143">
        <v>12.37</v>
      </c>
      <c r="AE143">
        <v>2008</v>
      </c>
      <c r="AF143">
        <v>1</v>
      </c>
    </row>
    <row r="144" spans="1:52" ht="12.75" hidden="1" customHeight="1">
      <c r="A144" s="35" t="str">
        <f t="shared" si="19"/>
        <v>Denver</v>
      </c>
      <c r="B144" t="str">
        <f t="shared" si="18"/>
        <v>https://pinclub.hardrock.com/Catalog/135105.aspx</v>
      </c>
      <c r="C144" s="7">
        <f t="shared" si="20"/>
        <v>142</v>
      </c>
      <c r="D144" s="8">
        <v>60673</v>
      </c>
      <c r="E144" s="8" t="s">
        <v>574</v>
      </c>
      <c r="F144" s="14">
        <v>1</v>
      </c>
      <c r="G144" s="16">
        <v>9</v>
      </c>
      <c r="H144" s="8"/>
      <c r="I144" s="8">
        <v>2009</v>
      </c>
      <c r="J144" s="8">
        <v>3</v>
      </c>
      <c r="K144" s="8" t="s">
        <v>614</v>
      </c>
      <c r="L144" s="8"/>
      <c r="M144" s="8">
        <v>135105</v>
      </c>
      <c r="N144" t="s">
        <v>770</v>
      </c>
      <c r="O144" t="s">
        <v>771</v>
      </c>
      <c r="P144" t="s">
        <v>574</v>
      </c>
      <c r="Q144" t="s">
        <v>1033</v>
      </c>
      <c r="R144" t="s">
        <v>342</v>
      </c>
      <c r="U144" t="s">
        <v>344</v>
      </c>
      <c r="X144" t="s">
        <v>346</v>
      </c>
      <c r="Y144" t="s">
        <v>353</v>
      </c>
      <c r="AA144">
        <v>60673</v>
      </c>
      <c r="AB144" t="s">
        <v>349</v>
      </c>
      <c r="AE144">
        <v>2009</v>
      </c>
      <c r="AF144">
        <v>1</v>
      </c>
    </row>
    <row r="145" spans="1:38" ht="12.75" hidden="1" customHeight="1">
      <c r="A145" s="35" t="str">
        <f t="shared" si="19"/>
        <v>Destin</v>
      </c>
      <c r="B145" t="str">
        <f t="shared" si="18"/>
        <v>https://pinclub.hardrock.com/Catalog/127682.aspx</v>
      </c>
      <c r="C145" s="3">
        <f t="shared" si="20"/>
        <v>143</v>
      </c>
      <c r="D145" s="4">
        <v>31037</v>
      </c>
      <c r="E145" s="4" t="s">
        <v>576</v>
      </c>
      <c r="F145" s="14">
        <v>1</v>
      </c>
      <c r="G145" s="16">
        <v>6</v>
      </c>
      <c r="H145" s="4">
        <v>500</v>
      </c>
      <c r="I145" s="4">
        <v>2006</v>
      </c>
      <c r="J145" s="4">
        <v>6</v>
      </c>
      <c r="K145" s="4" t="s">
        <v>612</v>
      </c>
      <c r="L145" s="4"/>
      <c r="M145" s="4">
        <v>127682</v>
      </c>
      <c r="N145" t="s">
        <v>393</v>
      </c>
      <c r="O145" t="s">
        <v>575</v>
      </c>
      <c r="P145" t="s">
        <v>576</v>
      </c>
      <c r="Q145" t="s">
        <v>577</v>
      </c>
      <c r="R145" t="s">
        <v>342</v>
      </c>
      <c r="S145" t="s">
        <v>397</v>
      </c>
      <c r="T145" t="s">
        <v>369</v>
      </c>
      <c r="U145" t="s">
        <v>344</v>
      </c>
      <c r="V145" t="s">
        <v>345</v>
      </c>
      <c r="X145" t="s">
        <v>346</v>
      </c>
      <c r="Y145" t="s">
        <v>353</v>
      </c>
      <c r="Z145" t="s">
        <v>348</v>
      </c>
      <c r="AA145">
        <v>31037</v>
      </c>
      <c r="AB145" t="s">
        <v>349</v>
      </c>
      <c r="AC145">
        <v>500</v>
      </c>
      <c r="AD145">
        <v>13.12</v>
      </c>
      <c r="AE145">
        <v>2006</v>
      </c>
      <c r="AF145">
        <v>1</v>
      </c>
    </row>
    <row r="146" spans="1:38" ht="12.75" hidden="1" customHeight="1">
      <c r="A146" s="35" t="str">
        <f t="shared" si="19"/>
        <v>Destin</v>
      </c>
      <c r="B146" t="str">
        <f t="shared" si="18"/>
        <v>https://pinclub.hardrock.com/Catalog/129933.aspx</v>
      </c>
      <c r="C146" s="5">
        <f t="shared" si="20"/>
        <v>144</v>
      </c>
      <c r="D146" s="6">
        <v>46571</v>
      </c>
      <c r="E146" s="6" t="s">
        <v>576</v>
      </c>
      <c r="F146" s="14">
        <v>1</v>
      </c>
      <c r="G146" s="16">
        <v>7</v>
      </c>
      <c r="H146" s="6"/>
      <c r="I146" s="6">
        <v>2008</v>
      </c>
      <c r="J146" s="6">
        <v>3</v>
      </c>
      <c r="K146" s="6" t="s">
        <v>612</v>
      </c>
      <c r="L146" s="6"/>
      <c r="M146" s="6">
        <v>129933</v>
      </c>
      <c r="N146" t="s">
        <v>587</v>
      </c>
      <c r="O146" t="s">
        <v>588</v>
      </c>
      <c r="P146" t="s">
        <v>576</v>
      </c>
      <c r="Q146" t="s">
        <v>589</v>
      </c>
      <c r="R146" t="s">
        <v>342</v>
      </c>
      <c r="S146" t="s">
        <v>351</v>
      </c>
      <c r="T146" t="s">
        <v>369</v>
      </c>
      <c r="U146" t="s">
        <v>344</v>
      </c>
      <c r="V146" t="s">
        <v>345</v>
      </c>
      <c r="X146" t="s">
        <v>346</v>
      </c>
      <c r="Y146" t="s">
        <v>353</v>
      </c>
      <c r="Z146" t="s">
        <v>348</v>
      </c>
      <c r="AA146">
        <v>46571</v>
      </c>
      <c r="AB146" t="s">
        <v>349</v>
      </c>
      <c r="AD146">
        <v>12.16</v>
      </c>
      <c r="AE146">
        <v>2008</v>
      </c>
      <c r="AF146">
        <v>1</v>
      </c>
    </row>
    <row r="147" spans="1:38" ht="12.75" hidden="1" customHeight="1">
      <c r="A147" s="35" t="str">
        <f t="shared" si="19"/>
        <v>Destin</v>
      </c>
      <c r="B147" t="str">
        <f t="shared" si="18"/>
        <v>https://pinclub.hardrock.com/Catalog/130769.aspx</v>
      </c>
      <c r="C147" s="7">
        <f t="shared" si="20"/>
        <v>145</v>
      </c>
      <c r="D147" s="8">
        <v>56469</v>
      </c>
      <c r="E147" s="8" t="s">
        <v>576</v>
      </c>
      <c r="F147" s="14">
        <v>1</v>
      </c>
      <c r="G147" s="16">
        <v>9</v>
      </c>
      <c r="H147" s="8"/>
      <c r="I147" s="8">
        <v>2010</v>
      </c>
      <c r="J147" s="8">
        <v>3</v>
      </c>
      <c r="K147" s="8" t="s">
        <v>614</v>
      </c>
      <c r="L147" s="8"/>
      <c r="M147" s="8">
        <v>130769</v>
      </c>
      <c r="N147" t="s">
        <v>590</v>
      </c>
      <c r="O147" t="s">
        <v>592</v>
      </c>
      <c r="P147" t="s">
        <v>576</v>
      </c>
      <c r="Q147" t="s">
        <v>593</v>
      </c>
      <c r="R147" t="s">
        <v>342</v>
      </c>
      <c r="T147" t="s">
        <v>369</v>
      </c>
      <c r="U147" t="s">
        <v>344</v>
      </c>
      <c r="V147" t="s">
        <v>345</v>
      </c>
      <c r="X147" t="s">
        <v>346</v>
      </c>
      <c r="Y147" t="s">
        <v>353</v>
      </c>
      <c r="Z147" t="s">
        <v>348</v>
      </c>
      <c r="AA147">
        <v>56469</v>
      </c>
      <c r="AB147" t="s">
        <v>349</v>
      </c>
      <c r="AD147">
        <v>12.16</v>
      </c>
      <c r="AE147">
        <v>2010</v>
      </c>
      <c r="AF147">
        <v>1</v>
      </c>
    </row>
    <row r="148" spans="1:38" ht="12.75" hidden="1" customHeight="1">
      <c r="A148" s="35" t="str">
        <f t="shared" si="19"/>
        <v>Detroit</v>
      </c>
      <c r="B148" t="str">
        <f t="shared" si="18"/>
        <v>https://pinclub.hardrock.com/Catalog/127690.aspx</v>
      </c>
      <c r="C148" s="3">
        <f t="shared" si="20"/>
        <v>146</v>
      </c>
      <c r="D148" s="4">
        <v>31062</v>
      </c>
      <c r="E148" s="4" t="s">
        <v>596</v>
      </c>
      <c r="F148" s="14">
        <v>1</v>
      </c>
      <c r="G148" s="16">
        <v>6</v>
      </c>
      <c r="H148" s="4"/>
      <c r="I148" s="4">
        <v>2006</v>
      </c>
      <c r="J148" s="4">
        <v>6</v>
      </c>
      <c r="K148" s="4" t="s">
        <v>612</v>
      </c>
      <c r="L148" s="4"/>
      <c r="M148" s="4">
        <v>127690</v>
      </c>
      <c r="N148" t="s">
        <v>535</v>
      </c>
      <c r="O148" t="s">
        <v>595</v>
      </c>
      <c r="P148" t="s">
        <v>596</v>
      </c>
      <c r="Q148" t="s">
        <v>597</v>
      </c>
      <c r="R148" t="s">
        <v>342</v>
      </c>
      <c r="S148" t="s">
        <v>351</v>
      </c>
      <c r="T148" t="s">
        <v>369</v>
      </c>
      <c r="U148" t="s">
        <v>344</v>
      </c>
      <c r="V148" t="s">
        <v>345</v>
      </c>
      <c r="X148" t="s">
        <v>346</v>
      </c>
      <c r="Y148" t="s">
        <v>343</v>
      </c>
      <c r="Z148" t="s">
        <v>348</v>
      </c>
      <c r="AA148">
        <v>31062</v>
      </c>
      <c r="AB148" t="s">
        <v>349</v>
      </c>
      <c r="AD148">
        <v>11.1</v>
      </c>
      <c r="AE148">
        <v>2006</v>
      </c>
      <c r="AF148">
        <v>1</v>
      </c>
    </row>
    <row r="149" spans="1:38" ht="12.75" hidden="1" customHeight="1">
      <c r="A149" s="35" t="str">
        <f t="shared" si="19"/>
        <v>Detroit</v>
      </c>
      <c r="B149" t="str">
        <f t="shared" si="18"/>
        <v>https://pinclub.hardrock.com/Catalog/129579.aspx</v>
      </c>
      <c r="C149" s="5">
        <f t="shared" si="20"/>
        <v>147</v>
      </c>
      <c r="D149" s="6">
        <v>46202</v>
      </c>
      <c r="E149" s="6" t="s">
        <v>596</v>
      </c>
      <c r="F149" s="14">
        <v>1</v>
      </c>
      <c r="G149" s="16">
        <v>7</v>
      </c>
      <c r="H149" s="6"/>
      <c r="I149" s="6">
        <v>2008</v>
      </c>
      <c r="J149" s="6">
        <v>2</v>
      </c>
      <c r="K149" s="6" t="s">
        <v>612</v>
      </c>
      <c r="L149" s="6"/>
      <c r="M149" s="6">
        <v>129579</v>
      </c>
      <c r="N149" t="s">
        <v>535</v>
      </c>
      <c r="O149" t="s">
        <v>598</v>
      </c>
      <c r="P149" t="s">
        <v>596</v>
      </c>
      <c r="Q149" t="s">
        <v>597</v>
      </c>
      <c r="R149" t="s">
        <v>342</v>
      </c>
      <c r="S149" t="s">
        <v>351</v>
      </c>
      <c r="T149" t="s">
        <v>401</v>
      </c>
      <c r="U149" t="s">
        <v>344</v>
      </c>
      <c r="V149" t="s">
        <v>345</v>
      </c>
      <c r="X149" t="s">
        <v>346</v>
      </c>
      <c r="Y149" t="s">
        <v>353</v>
      </c>
      <c r="Z149" t="s">
        <v>348</v>
      </c>
      <c r="AA149">
        <v>46202</v>
      </c>
      <c r="AB149" t="s">
        <v>349</v>
      </c>
      <c r="AD149">
        <v>12.97</v>
      </c>
      <c r="AE149">
        <v>2008</v>
      </c>
      <c r="AF149">
        <v>1</v>
      </c>
    </row>
    <row r="150" spans="1:38" ht="12.75" hidden="1" customHeight="1">
      <c r="A150" s="35" t="str">
        <f t="shared" si="19"/>
        <v>Detroit</v>
      </c>
      <c r="B150" t="str">
        <f t="shared" si="18"/>
        <v>https://pinclub.hardrock.com/Catalog/132033.aspx</v>
      </c>
      <c r="C150" s="5">
        <f t="shared" si="20"/>
        <v>148</v>
      </c>
      <c r="D150" s="6">
        <v>57688</v>
      </c>
      <c r="E150" s="6" t="s">
        <v>596</v>
      </c>
      <c r="F150" s="15"/>
      <c r="G150" s="16">
        <v>7</v>
      </c>
      <c r="H150" s="6"/>
      <c r="I150" s="6">
        <v>2008</v>
      </c>
      <c r="J150" s="6">
        <v>2</v>
      </c>
      <c r="K150" s="6" t="s">
        <v>612</v>
      </c>
      <c r="L150" s="6"/>
      <c r="M150" s="6">
        <v>132033</v>
      </c>
      <c r="N150" t="s">
        <v>599</v>
      </c>
      <c r="O150" t="s">
        <v>600</v>
      </c>
      <c r="P150" t="s">
        <v>596</v>
      </c>
      <c r="Q150" t="s">
        <v>601</v>
      </c>
      <c r="R150" t="s">
        <v>376</v>
      </c>
      <c r="S150" t="s">
        <v>351</v>
      </c>
      <c r="T150" t="s">
        <v>369</v>
      </c>
      <c r="U150" t="s">
        <v>344</v>
      </c>
      <c r="V150" t="s">
        <v>345</v>
      </c>
      <c r="X150" t="s">
        <v>346</v>
      </c>
      <c r="Y150" t="s">
        <v>353</v>
      </c>
      <c r="Z150" t="s">
        <v>348</v>
      </c>
      <c r="AA150">
        <v>57688</v>
      </c>
      <c r="AB150" t="s">
        <v>349</v>
      </c>
      <c r="AD150">
        <v>13.75</v>
      </c>
      <c r="AE150">
        <v>2008</v>
      </c>
      <c r="AF150">
        <v>1</v>
      </c>
    </row>
    <row r="151" spans="1:38" ht="12.75" hidden="1" customHeight="1">
      <c r="A151" s="35" t="str">
        <f t="shared" si="19"/>
        <v>Detroit</v>
      </c>
      <c r="B151" t="str">
        <f t="shared" si="18"/>
        <v>https://pinclub.hardrock.com/Catalog/115154.aspx</v>
      </c>
      <c r="C151" s="7">
        <f t="shared" si="20"/>
        <v>149</v>
      </c>
      <c r="D151" s="8">
        <v>49395</v>
      </c>
      <c r="E151" s="8" t="s">
        <v>596</v>
      </c>
      <c r="F151" s="15"/>
      <c r="G151" s="16">
        <v>9</v>
      </c>
      <c r="H151" s="8"/>
      <c r="I151" s="8">
        <v>2009</v>
      </c>
      <c r="J151" s="8">
        <v>3</v>
      </c>
      <c r="K151" s="8" t="s">
        <v>614</v>
      </c>
      <c r="L151" s="8" t="s">
        <v>618</v>
      </c>
      <c r="M151" s="8">
        <v>115154</v>
      </c>
      <c r="N151" t="s">
        <v>602</v>
      </c>
      <c r="O151" t="s">
        <v>603</v>
      </c>
      <c r="P151" t="s">
        <v>596</v>
      </c>
      <c r="Q151" t="s">
        <v>604</v>
      </c>
      <c r="R151" t="s">
        <v>342</v>
      </c>
      <c r="S151" t="s">
        <v>351</v>
      </c>
      <c r="T151" t="s">
        <v>369</v>
      </c>
      <c r="U151" t="s">
        <v>344</v>
      </c>
      <c r="V151" t="s">
        <v>345</v>
      </c>
      <c r="X151" t="s">
        <v>346</v>
      </c>
      <c r="Y151" t="s">
        <v>353</v>
      </c>
      <c r="Z151" t="s">
        <v>348</v>
      </c>
      <c r="AA151">
        <v>49395</v>
      </c>
      <c r="AB151" t="s">
        <v>349</v>
      </c>
      <c r="AD151">
        <v>16</v>
      </c>
      <c r="AE151">
        <v>2009</v>
      </c>
      <c r="AF151">
        <v>1</v>
      </c>
    </row>
    <row r="152" spans="1:38" ht="12.75" hidden="1" customHeight="1">
      <c r="A152" s="35" t="str">
        <f t="shared" si="19"/>
        <v>Detroit</v>
      </c>
      <c r="B152" t="str">
        <f t="shared" si="18"/>
        <v>https://pinclub.hardrock.com/Catalog/114921.aspx</v>
      </c>
      <c r="C152" s="7">
        <f t="shared" si="20"/>
        <v>150</v>
      </c>
      <c r="D152" s="8">
        <v>49763</v>
      </c>
      <c r="E152" s="8" t="s">
        <v>596</v>
      </c>
      <c r="F152" s="14">
        <v>1</v>
      </c>
      <c r="G152" s="16">
        <v>9</v>
      </c>
      <c r="H152" s="8"/>
      <c r="I152" s="8">
        <v>2009</v>
      </c>
      <c r="J152" s="8">
        <v>3</v>
      </c>
      <c r="K152" s="8" t="s">
        <v>614</v>
      </c>
      <c r="L152" s="8"/>
      <c r="M152" s="8">
        <v>114921</v>
      </c>
      <c r="N152" t="s">
        <v>605</v>
      </c>
      <c r="O152" t="s">
        <v>606</v>
      </c>
      <c r="P152" t="s">
        <v>596</v>
      </c>
      <c r="Q152" t="s">
        <v>597</v>
      </c>
      <c r="R152" t="s">
        <v>342</v>
      </c>
      <c r="S152" t="s">
        <v>397</v>
      </c>
      <c r="T152" t="s">
        <v>369</v>
      </c>
      <c r="U152" t="s">
        <v>344</v>
      </c>
      <c r="V152" t="s">
        <v>345</v>
      </c>
      <c r="X152" t="s">
        <v>346</v>
      </c>
      <c r="Y152" t="s">
        <v>353</v>
      </c>
      <c r="Z152" t="s">
        <v>348</v>
      </c>
      <c r="AA152">
        <v>49763</v>
      </c>
      <c r="AB152" t="s">
        <v>349</v>
      </c>
      <c r="AD152">
        <v>14.4</v>
      </c>
      <c r="AE152">
        <v>2009</v>
      </c>
      <c r="AF152">
        <v>1</v>
      </c>
    </row>
    <row r="153" spans="1:38" ht="12.75" hidden="1" customHeight="1">
      <c r="A153" s="35" t="str">
        <f t="shared" si="19"/>
        <v>Dubai</v>
      </c>
      <c r="B153" t="str">
        <f t="shared" si="18"/>
        <v>https://pinclub.hardrock.com/Catalog/102232.aspx</v>
      </c>
      <c r="C153" s="3">
        <f t="shared" si="20"/>
        <v>151</v>
      </c>
      <c r="D153" s="4">
        <v>33681</v>
      </c>
      <c r="E153" s="4" t="s">
        <v>609</v>
      </c>
      <c r="F153" s="14">
        <v>1</v>
      </c>
      <c r="G153" s="16">
        <v>6</v>
      </c>
      <c r="H153" s="4"/>
      <c r="I153" s="4">
        <v>2006</v>
      </c>
      <c r="J153" s="4">
        <v>6</v>
      </c>
      <c r="K153" s="4" t="s">
        <v>615</v>
      </c>
      <c r="L153" s="4"/>
      <c r="M153" s="4">
        <v>102232</v>
      </c>
      <c r="N153" t="s">
        <v>607</v>
      </c>
      <c r="O153" t="s">
        <v>608</v>
      </c>
      <c r="P153" t="s">
        <v>609</v>
      </c>
      <c r="Q153" t="s">
        <v>544</v>
      </c>
      <c r="R153" t="s">
        <v>342</v>
      </c>
      <c r="S153" t="s">
        <v>397</v>
      </c>
      <c r="T153" t="s">
        <v>369</v>
      </c>
      <c r="U153" t="s">
        <v>344</v>
      </c>
      <c r="V153" t="s">
        <v>345</v>
      </c>
      <c r="X153" t="s">
        <v>346</v>
      </c>
      <c r="Y153" t="s">
        <v>353</v>
      </c>
      <c r="Z153" t="s">
        <v>348</v>
      </c>
      <c r="AA153">
        <v>33681</v>
      </c>
      <c r="AB153" t="s">
        <v>349</v>
      </c>
      <c r="AD153">
        <v>16.559999999999999</v>
      </c>
      <c r="AE153">
        <v>2006</v>
      </c>
      <c r="AF153">
        <v>1</v>
      </c>
    </row>
    <row r="154" spans="1:38" ht="12.75" hidden="1" customHeight="1">
      <c r="A154" s="35" t="str">
        <f t="shared" si="19"/>
        <v>Dubai</v>
      </c>
      <c r="B154" t="str">
        <f t="shared" si="18"/>
        <v>https://pinclub.hardrock.com/Catalog/110010.aspx</v>
      </c>
      <c r="C154" s="5">
        <f t="shared" ref="C154:C175" si="21">C153+1</f>
        <v>152</v>
      </c>
      <c r="D154" s="6">
        <v>43110</v>
      </c>
      <c r="E154" s="6" t="s">
        <v>609</v>
      </c>
      <c r="F154" s="14">
        <v>1</v>
      </c>
      <c r="G154" s="16">
        <v>7</v>
      </c>
      <c r="H154" s="6"/>
      <c r="I154" s="6">
        <v>2008</v>
      </c>
      <c r="J154" s="6">
        <v>2</v>
      </c>
      <c r="K154" s="6" t="s">
        <v>615</v>
      </c>
      <c r="L154" s="6"/>
      <c r="M154" s="6">
        <v>110010</v>
      </c>
      <c r="N154" t="s">
        <v>610</v>
      </c>
      <c r="O154" t="s">
        <v>623</v>
      </c>
      <c r="P154" t="s">
        <v>609</v>
      </c>
      <c r="Q154" t="s">
        <v>465</v>
      </c>
      <c r="R154" t="s">
        <v>376</v>
      </c>
      <c r="S154" t="s">
        <v>351</v>
      </c>
      <c r="T154" t="s">
        <v>369</v>
      </c>
      <c r="U154" t="s">
        <v>344</v>
      </c>
      <c r="V154" t="s">
        <v>345</v>
      </c>
      <c r="X154" t="s">
        <v>346</v>
      </c>
      <c r="Y154" t="s">
        <v>353</v>
      </c>
      <c r="Z154" t="s">
        <v>348</v>
      </c>
      <c r="AA154">
        <v>43110</v>
      </c>
      <c r="AB154" t="s">
        <v>349</v>
      </c>
      <c r="AD154">
        <v>25.75</v>
      </c>
      <c r="AE154">
        <v>2008</v>
      </c>
      <c r="AF154">
        <v>1</v>
      </c>
    </row>
    <row r="155" spans="1:38" s="10" customFormat="1" ht="12.75" hidden="1" customHeight="1">
      <c r="A155" s="35" t="str">
        <f>HYPERLINK(B155,E155)</f>
        <v>Dubai</v>
      </c>
      <c r="B155" t="str">
        <f>CONCATENATE($B$1,M155,$C$1)</f>
        <v>https://pinclub.hardrock.com/Catalog/141057.aspx</v>
      </c>
      <c r="C155" s="7">
        <f t="shared" si="21"/>
        <v>153</v>
      </c>
      <c r="D155" s="8">
        <v>66451</v>
      </c>
      <c r="E155" s="8" t="s">
        <v>609</v>
      </c>
      <c r="F155" s="14">
        <v>1</v>
      </c>
      <c r="G155" s="16">
        <v>9</v>
      </c>
      <c r="H155" s="8"/>
      <c r="I155" s="8">
        <v>2012</v>
      </c>
      <c r="J155" s="8">
        <v>4</v>
      </c>
      <c r="K155" s="8" t="s">
        <v>614</v>
      </c>
      <c r="L155" s="8" t="s">
        <v>672</v>
      </c>
      <c r="M155" s="8">
        <v>141057</v>
      </c>
      <c r="N155" t="s">
        <v>820</v>
      </c>
      <c r="O155" t="s">
        <v>821</v>
      </c>
      <c r="P155" t="s">
        <v>609</v>
      </c>
      <c r="Q155" t="s">
        <v>544</v>
      </c>
      <c r="R155" t="s">
        <v>342</v>
      </c>
      <c r="S155" t="s">
        <v>351</v>
      </c>
      <c r="T155" t="s">
        <v>369</v>
      </c>
      <c r="U155" t="s">
        <v>344</v>
      </c>
      <c r="V155" t="s">
        <v>345</v>
      </c>
      <c r="W155"/>
      <c r="X155" t="s">
        <v>346</v>
      </c>
      <c r="Y155" t="s">
        <v>353</v>
      </c>
      <c r="Z155" t="s">
        <v>348</v>
      </c>
      <c r="AA155">
        <v>66451</v>
      </c>
      <c r="AB155" t="s">
        <v>349</v>
      </c>
      <c r="AC155">
        <v>0</v>
      </c>
      <c r="AD155">
        <v>25</v>
      </c>
      <c r="AE155">
        <v>2012</v>
      </c>
      <c r="AF155">
        <v>1</v>
      </c>
      <c r="AG155"/>
      <c r="AH155"/>
      <c r="AI155">
        <v>0</v>
      </c>
      <c r="AJ155">
        <v>0</v>
      </c>
      <c r="AK155">
        <v>0</v>
      </c>
      <c r="AL155"/>
    </row>
    <row r="156" spans="1:38" s="10" customFormat="1" ht="12.75" hidden="1" customHeight="1">
      <c r="A156" s="35" t="str">
        <f t="shared" si="19"/>
        <v>Dublin</v>
      </c>
      <c r="B156" t="str">
        <f t="shared" si="18"/>
        <v>https://pinclub.hardrock.com/Catalog/132405.aspx</v>
      </c>
      <c r="C156" s="7">
        <f t="shared" si="21"/>
        <v>154</v>
      </c>
      <c r="D156" s="8">
        <v>58044</v>
      </c>
      <c r="E156" s="8" t="s">
        <v>450</v>
      </c>
      <c r="F156" s="14">
        <v>1</v>
      </c>
      <c r="G156" s="16">
        <v>9</v>
      </c>
      <c r="H156" s="8"/>
      <c r="I156" s="8">
        <v>2010</v>
      </c>
      <c r="J156" s="8">
        <v>3</v>
      </c>
      <c r="K156" s="8" t="s">
        <v>614</v>
      </c>
      <c r="L156" s="8"/>
      <c r="M156" s="8">
        <v>132405</v>
      </c>
      <c r="N156" t="s">
        <v>393</v>
      </c>
      <c r="O156" t="s">
        <v>714</v>
      </c>
      <c r="P156" t="s">
        <v>450</v>
      </c>
      <c r="Q156" t="s">
        <v>544</v>
      </c>
      <c r="R156" t="s">
        <v>342</v>
      </c>
      <c r="S156" t="s">
        <v>351</v>
      </c>
      <c r="T156" t="s">
        <v>369</v>
      </c>
      <c r="U156" t="s">
        <v>344</v>
      </c>
      <c r="V156" t="s">
        <v>345</v>
      </c>
      <c r="W156"/>
      <c r="X156" t="s">
        <v>346</v>
      </c>
      <c r="Y156" t="s">
        <v>353</v>
      </c>
      <c r="Z156"/>
      <c r="AA156">
        <v>58044</v>
      </c>
      <c r="AB156" t="s">
        <v>349</v>
      </c>
      <c r="AC156"/>
      <c r="AD156">
        <v>18.75</v>
      </c>
      <c r="AE156">
        <v>2010</v>
      </c>
      <c r="AF156">
        <v>1</v>
      </c>
      <c r="AG156"/>
      <c r="AH156"/>
    </row>
    <row r="157" spans="1:38" s="10" customFormat="1" ht="12.75" hidden="1" customHeight="1">
      <c r="A157" s="35" t="str">
        <f t="shared" ref="A157" si="22">HYPERLINK(B157,E157)</f>
        <v>Dublin</v>
      </c>
      <c r="B157" t="str">
        <f t="shared" ref="B157" si="23">CONCATENATE($B$1,M157,$C$1)</f>
        <v>https://pinclub.hardrock.com/Catalog/161289.aspx</v>
      </c>
      <c r="C157" s="7">
        <f t="shared" si="21"/>
        <v>155</v>
      </c>
      <c r="D157" s="8">
        <v>86156</v>
      </c>
      <c r="E157" s="8" t="s">
        <v>450</v>
      </c>
      <c r="F157" s="15"/>
      <c r="G157" s="16">
        <v>9</v>
      </c>
      <c r="H157" s="8"/>
      <c r="I157" s="8">
        <v>2015</v>
      </c>
      <c r="J157" s="8">
        <v>3</v>
      </c>
      <c r="K157" s="8" t="s">
        <v>614</v>
      </c>
      <c r="L157" s="8" t="s">
        <v>619</v>
      </c>
      <c r="M157" s="8">
        <v>161289</v>
      </c>
      <c r="N157" s="100" t="s">
        <v>393</v>
      </c>
      <c r="O157" s="100" t="s">
        <v>1523</v>
      </c>
      <c r="P157" s="100" t="s">
        <v>450</v>
      </c>
      <c r="Q157" s="100" t="s">
        <v>1524</v>
      </c>
      <c r="R157" s="100" t="s">
        <v>342</v>
      </c>
      <c r="S157" s="100" t="s">
        <v>351</v>
      </c>
      <c r="T157" s="100" t="s">
        <v>369</v>
      </c>
      <c r="U157" s="99"/>
      <c r="V157" s="100" t="s">
        <v>345</v>
      </c>
      <c r="W157" s="99"/>
      <c r="X157" s="100" t="s">
        <v>346</v>
      </c>
      <c r="Y157" s="100" t="s">
        <v>353</v>
      </c>
      <c r="Z157" s="100" t="s">
        <v>1047</v>
      </c>
      <c r="AA157" s="100">
        <v>86156</v>
      </c>
      <c r="AB157" s="100" t="s">
        <v>349</v>
      </c>
      <c r="AC157" s="100">
        <v>0</v>
      </c>
      <c r="AD157" s="100">
        <v>17</v>
      </c>
      <c r="AE157" s="100">
        <v>2015</v>
      </c>
      <c r="AF157" s="100">
        <v>1</v>
      </c>
      <c r="AG157" s="99"/>
      <c r="AH157" s="99"/>
      <c r="AI157" s="100">
        <v>0</v>
      </c>
      <c r="AJ157" s="100">
        <v>0</v>
      </c>
      <c r="AK157" s="100">
        <v>0</v>
      </c>
    </row>
    <row r="158" spans="1:38" s="10" customFormat="1" ht="12.75" customHeight="1">
      <c r="A158" s="35" t="str">
        <f t="shared" ref="A158" si="24">HYPERLINK(B158,E158)</f>
        <v>Dublin</v>
      </c>
      <c r="B158" t="str">
        <f t="shared" ref="B158" si="25">CONCATENATE($B$1,M158,$C$1)</f>
        <v>https://pinclub.hardrock.com/Catalog/165918.aspx</v>
      </c>
      <c r="C158" s="7">
        <f t="shared" si="21"/>
        <v>156</v>
      </c>
      <c r="D158" s="8">
        <v>90697</v>
      </c>
      <c r="E158" s="8" t="s">
        <v>450</v>
      </c>
      <c r="F158" s="2" t="s">
        <v>947</v>
      </c>
      <c r="G158" s="16">
        <v>9</v>
      </c>
      <c r="H158" s="8"/>
      <c r="I158" s="8">
        <v>2016</v>
      </c>
      <c r="J158" s="8">
        <v>3</v>
      </c>
      <c r="K158" s="8" t="s">
        <v>614</v>
      </c>
      <c r="L158" s="8"/>
      <c r="M158" s="8">
        <v>165918</v>
      </c>
      <c r="N158" s="159" t="s">
        <v>1584</v>
      </c>
      <c r="O158" s="158"/>
      <c r="P158" s="158"/>
      <c r="Q158" s="158"/>
      <c r="R158" s="158"/>
      <c r="S158" s="158"/>
      <c r="T158" s="158"/>
      <c r="U158" s="157"/>
      <c r="V158" s="158"/>
      <c r="W158" s="157"/>
      <c r="X158" s="158"/>
      <c r="Y158" s="158"/>
      <c r="Z158" s="158"/>
      <c r="AA158" s="158"/>
      <c r="AB158" s="158"/>
      <c r="AC158" s="158"/>
      <c r="AD158" s="158"/>
      <c r="AE158" s="158"/>
      <c r="AF158" s="158"/>
      <c r="AG158" s="157"/>
      <c r="AH158" s="157"/>
      <c r="AI158" s="158"/>
      <c r="AJ158" s="158"/>
      <c r="AK158" s="158"/>
    </row>
    <row r="159" spans="1:38" ht="12.75" hidden="1" customHeight="1">
      <c r="A159" s="35" t="str">
        <f t="shared" si="19"/>
        <v>Edinburgh</v>
      </c>
      <c r="B159" t="str">
        <f t="shared" si="18"/>
        <v>https://pinclub.hardrock.com/Catalog/101297.aspx</v>
      </c>
      <c r="C159" s="11">
        <f>C158+1</f>
        <v>157</v>
      </c>
      <c r="D159" s="4">
        <v>32219</v>
      </c>
      <c r="E159" s="4" t="s">
        <v>625</v>
      </c>
      <c r="F159" s="14">
        <v>1</v>
      </c>
      <c r="G159" s="16">
        <v>6</v>
      </c>
      <c r="H159" s="4"/>
      <c r="I159" s="4">
        <v>2006</v>
      </c>
      <c r="J159" s="4">
        <v>4</v>
      </c>
      <c r="K159" s="4" t="s">
        <v>612</v>
      </c>
      <c r="L159" s="4"/>
      <c r="M159" s="4">
        <v>101297</v>
      </c>
      <c r="N159" t="s">
        <v>624</v>
      </c>
      <c r="O159" t="s">
        <v>772</v>
      </c>
      <c r="P159" t="s">
        <v>625</v>
      </c>
      <c r="Q159" t="s">
        <v>773</v>
      </c>
      <c r="R159" t="s">
        <v>342</v>
      </c>
      <c r="S159" t="s">
        <v>351</v>
      </c>
      <c r="T159" t="s">
        <v>369</v>
      </c>
      <c r="U159" t="s">
        <v>344</v>
      </c>
      <c r="V159" t="s">
        <v>345</v>
      </c>
      <c r="X159" t="s">
        <v>346</v>
      </c>
      <c r="Y159" t="s">
        <v>353</v>
      </c>
      <c r="Z159" t="s">
        <v>348</v>
      </c>
      <c r="AA159">
        <v>32219</v>
      </c>
      <c r="AB159" t="s">
        <v>349</v>
      </c>
      <c r="AD159">
        <v>20.69</v>
      </c>
      <c r="AE159">
        <v>2006</v>
      </c>
      <c r="AF159">
        <v>1</v>
      </c>
    </row>
    <row r="160" spans="1:38" ht="12.75" hidden="1" customHeight="1">
      <c r="A160" s="35" t="str">
        <f t="shared" si="19"/>
        <v>Edinburgh</v>
      </c>
      <c r="B160" t="str">
        <f t="shared" si="18"/>
        <v>https://pinclub.hardrock.com/Catalog/108553.aspx</v>
      </c>
      <c r="C160" s="5">
        <f t="shared" si="21"/>
        <v>158</v>
      </c>
      <c r="D160" s="6">
        <v>41073</v>
      </c>
      <c r="E160" s="6" t="s">
        <v>625</v>
      </c>
      <c r="F160" s="14">
        <v>1</v>
      </c>
      <c r="G160" s="16">
        <v>7</v>
      </c>
      <c r="H160" s="6"/>
      <c r="I160" s="6">
        <v>2007</v>
      </c>
      <c r="J160" s="6">
        <v>2</v>
      </c>
      <c r="K160" s="6" t="s">
        <v>612</v>
      </c>
      <c r="L160" s="6"/>
      <c r="M160" s="6">
        <v>108553</v>
      </c>
      <c r="N160" t="s">
        <v>624</v>
      </c>
      <c r="O160" t="s">
        <v>774</v>
      </c>
      <c r="P160" t="s">
        <v>625</v>
      </c>
      <c r="Q160" t="s">
        <v>773</v>
      </c>
      <c r="R160" t="s">
        <v>342</v>
      </c>
      <c r="S160" t="s">
        <v>351</v>
      </c>
      <c r="T160" t="s">
        <v>369</v>
      </c>
      <c r="U160" t="s">
        <v>344</v>
      </c>
      <c r="V160" t="s">
        <v>345</v>
      </c>
      <c r="X160" t="s">
        <v>346</v>
      </c>
      <c r="Y160" t="s">
        <v>353</v>
      </c>
      <c r="Z160" t="s">
        <v>348</v>
      </c>
      <c r="AA160">
        <v>41073</v>
      </c>
      <c r="AB160" t="s">
        <v>349</v>
      </c>
      <c r="AD160">
        <v>17.91</v>
      </c>
      <c r="AE160">
        <v>2007</v>
      </c>
      <c r="AF160">
        <v>1</v>
      </c>
    </row>
    <row r="161" spans="1:51" ht="12.75" hidden="1" customHeight="1">
      <c r="A161" s="35" t="str">
        <f t="shared" si="19"/>
        <v>Edinburgh</v>
      </c>
      <c r="B161" t="str">
        <f t="shared" si="18"/>
        <v>https://pinclub.hardrock.com/Catalog/118508.aspx</v>
      </c>
      <c r="C161" s="7">
        <f t="shared" si="21"/>
        <v>159</v>
      </c>
      <c r="D161" s="8">
        <v>53471</v>
      </c>
      <c r="E161" s="8" t="s">
        <v>625</v>
      </c>
      <c r="F161" s="14">
        <v>1</v>
      </c>
      <c r="G161" s="16">
        <v>9</v>
      </c>
      <c r="H161" s="8">
        <v>500</v>
      </c>
      <c r="I161" s="8">
        <v>2010</v>
      </c>
      <c r="J161" s="8">
        <v>3</v>
      </c>
      <c r="K161" s="8" t="s">
        <v>614</v>
      </c>
      <c r="L161" s="8"/>
      <c r="M161" s="8">
        <v>118508</v>
      </c>
      <c r="N161" t="s">
        <v>475</v>
      </c>
      <c r="O161" t="s">
        <v>629</v>
      </c>
      <c r="P161" t="s">
        <v>625</v>
      </c>
      <c r="Q161" t="s">
        <v>601</v>
      </c>
      <c r="R161" t="s">
        <v>342</v>
      </c>
      <c r="S161" t="s">
        <v>351</v>
      </c>
      <c r="T161" t="s">
        <v>369</v>
      </c>
      <c r="U161" t="s">
        <v>344</v>
      </c>
      <c r="V161" t="s">
        <v>345</v>
      </c>
      <c r="X161" t="s">
        <v>346</v>
      </c>
      <c r="Y161" t="s">
        <v>353</v>
      </c>
      <c r="Z161" t="s">
        <v>348</v>
      </c>
      <c r="AA161">
        <v>53471</v>
      </c>
      <c r="AB161" t="s">
        <v>349</v>
      </c>
      <c r="AC161">
        <v>500</v>
      </c>
      <c r="AD161">
        <v>18.96</v>
      </c>
      <c r="AE161">
        <v>2010</v>
      </c>
      <c r="AF161">
        <v>1</v>
      </c>
    </row>
    <row r="162" spans="1:51" ht="12.75" hidden="1" customHeight="1">
      <c r="A162" s="35" t="str">
        <f t="shared" ref="A162:A168" si="26">HYPERLINK(B162,E162)</f>
        <v>Fiji</v>
      </c>
      <c r="B162" t="str">
        <f t="shared" ref="B162:B168" si="27">CONCATENATE($B$1,M162,$C$1)</f>
        <v>https://pinclub.hardrock.com/Catalog/153122.aspx</v>
      </c>
      <c r="C162" s="7">
        <f t="shared" si="21"/>
        <v>160</v>
      </c>
      <c r="D162" s="8">
        <v>78141</v>
      </c>
      <c r="E162" s="8" t="s">
        <v>1309</v>
      </c>
      <c r="F162" s="14">
        <v>1</v>
      </c>
      <c r="G162" s="16">
        <v>9</v>
      </c>
      <c r="H162" s="8"/>
      <c r="I162" s="8">
        <v>2014</v>
      </c>
      <c r="J162" s="8">
        <v>3</v>
      </c>
      <c r="K162" s="8" t="s">
        <v>614</v>
      </c>
      <c r="L162" s="8" t="s">
        <v>1507</v>
      </c>
      <c r="M162" s="8">
        <v>153122</v>
      </c>
      <c r="N162" s="42" t="s">
        <v>475</v>
      </c>
      <c r="O162" s="42" t="s">
        <v>1319</v>
      </c>
      <c r="P162" s="42" t="s">
        <v>1309</v>
      </c>
      <c r="Q162" s="42" t="s">
        <v>866</v>
      </c>
      <c r="R162" s="42" t="s">
        <v>342</v>
      </c>
      <c r="S162" s="42" t="s">
        <v>351</v>
      </c>
      <c r="T162" s="42" t="s">
        <v>369</v>
      </c>
      <c r="U162" s="42"/>
      <c r="V162" s="42" t="s">
        <v>345</v>
      </c>
      <c r="W162" s="42"/>
      <c r="X162" s="42" t="s">
        <v>346</v>
      </c>
      <c r="Y162" s="42" t="s">
        <v>347</v>
      </c>
      <c r="Z162" s="42" t="s">
        <v>1047</v>
      </c>
      <c r="AA162" s="42">
        <v>78290</v>
      </c>
      <c r="AB162" s="42" t="s">
        <v>349</v>
      </c>
      <c r="AC162" s="42"/>
      <c r="AD162" s="42">
        <v>32.950000000000003</v>
      </c>
      <c r="AE162" s="42">
        <v>2014</v>
      </c>
      <c r="AF162" s="42">
        <v>1</v>
      </c>
      <c r="AG162" s="42"/>
      <c r="AH162" s="42"/>
      <c r="AI162" s="42">
        <v>0</v>
      </c>
      <c r="AJ162" s="42">
        <v>0</v>
      </c>
      <c r="AK162" s="42">
        <v>0</v>
      </c>
      <c r="AL162" s="42"/>
      <c r="AM162" s="42"/>
      <c r="AN162" s="42"/>
      <c r="AO162" s="42"/>
      <c r="AP162" s="42"/>
      <c r="AQ162" s="42"/>
      <c r="AR162" s="42"/>
      <c r="AS162" s="42"/>
      <c r="AT162" s="42"/>
      <c r="AU162" s="42"/>
      <c r="AV162" s="42"/>
      <c r="AW162" s="42"/>
      <c r="AX162" s="42"/>
      <c r="AY162" s="42"/>
    </row>
    <row r="163" spans="1:51" ht="12.75" hidden="1" customHeight="1">
      <c r="A163" s="35" t="str">
        <f t="shared" si="26"/>
        <v>Fiji</v>
      </c>
      <c r="B163" t="str">
        <f t="shared" si="27"/>
        <v>https://pinclub.hardrock.com/Catalog/157874.aspx</v>
      </c>
      <c r="C163" s="7">
        <f t="shared" si="21"/>
        <v>161</v>
      </c>
      <c r="D163" s="8">
        <v>82804</v>
      </c>
      <c r="E163" s="8" t="s">
        <v>1309</v>
      </c>
      <c r="F163" s="14">
        <v>1</v>
      </c>
      <c r="G163" s="16">
        <v>9</v>
      </c>
      <c r="H163" s="8"/>
      <c r="I163" s="8">
        <v>2015</v>
      </c>
      <c r="J163" s="8">
        <v>3</v>
      </c>
      <c r="K163" s="8" t="s">
        <v>614</v>
      </c>
      <c r="L163" s="8"/>
      <c r="M163" s="8">
        <v>157874</v>
      </c>
      <c r="N163" s="42" t="s">
        <v>957</v>
      </c>
      <c r="O163" s="42" t="s">
        <v>1438</v>
      </c>
      <c r="P163" s="42" t="s">
        <v>1309</v>
      </c>
      <c r="Q163" s="42" t="s">
        <v>544</v>
      </c>
      <c r="R163" s="42" t="s">
        <v>342</v>
      </c>
      <c r="S163" s="42" t="s">
        <v>351</v>
      </c>
      <c r="T163" s="42" t="s">
        <v>369</v>
      </c>
      <c r="U163" s="42" t="s">
        <v>344</v>
      </c>
      <c r="V163" s="42" t="s">
        <v>345</v>
      </c>
      <c r="W163" s="42"/>
      <c r="X163" s="42" t="s">
        <v>346</v>
      </c>
      <c r="Y163" s="42"/>
      <c r="Z163" s="42" t="s">
        <v>1047</v>
      </c>
      <c r="AA163" s="42">
        <v>82804</v>
      </c>
      <c r="AB163" s="42" t="s">
        <v>349</v>
      </c>
      <c r="AC163" s="42"/>
      <c r="AD163" s="42">
        <v>39.950000000000003</v>
      </c>
      <c r="AE163" s="42">
        <v>2015</v>
      </c>
      <c r="AF163" s="42">
        <v>1</v>
      </c>
      <c r="AG163" s="42"/>
      <c r="AH163" s="42"/>
      <c r="AI163" s="42">
        <v>0</v>
      </c>
      <c r="AJ163" s="42">
        <v>0</v>
      </c>
      <c r="AK163" s="42">
        <v>0</v>
      </c>
      <c r="AL163" s="42"/>
      <c r="AM163" s="42"/>
      <c r="AN163" s="42"/>
      <c r="AO163" s="42"/>
      <c r="AP163" s="42"/>
      <c r="AQ163" s="42"/>
      <c r="AR163" s="42"/>
      <c r="AS163" s="42"/>
      <c r="AT163" s="42"/>
      <c r="AU163" s="42"/>
      <c r="AV163" s="42"/>
      <c r="AW163" s="42"/>
      <c r="AX163" s="42"/>
      <c r="AY163" s="42"/>
    </row>
    <row r="164" spans="1:51" ht="12.75" hidden="1" customHeight="1">
      <c r="A164" s="35" t="str">
        <f t="shared" ref="A164" si="28">HYPERLINK(B164,E164)</f>
        <v>Fiji</v>
      </c>
      <c r="B164" t="str">
        <f t="shared" ref="B164" si="29">CONCATENATE($B$1,M164,$C$1)</f>
        <v>https://pinclub.hardrock.com/Catalog/163223.aspx</v>
      </c>
      <c r="C164" s="7">
        <f t="shared" si="21"/>
        <v>162</v>
      </c>
      <c r="D164" s="8">
        <v>88051</v>
      </c>
      <c r="E164" s="8" t="s">
        <v>1309</v>
      </c>
      <c r="F164" s="14">
        <v>1</v>
      </c>
      <c r="G164" s="16">
        <v>9</v>
      </c>
      <c r="H164" s="8"/>
      <c r="I164" s="8">
        <v>2016</v>
      </c>
      <c r="J164" s="8">
        <v>3</v>
      </c>
      <c r="K164" s="8" t="s">
        <v>614</v>
      </c>
      <c r="L164" s="8" t="s">
        <v>1582</v>
      </c>
      <c r="M164" s="8">
        <v>163223</v>
      </c>
      <c r="N164" s="102" t="s">
        <v>393</v>
      </c>
      <c r="O164" s="102" t="s">
        <v>1525</v>
      </c>
      <c r="P164" s="102" t="s">
        <v>1309</v>
      </c>
      <c r="Q164" s="102" t="s">
        <v>160</v>
      </c>
      <c r="R164" s="102" t="s">
        <v>342</v>
      </c>
      <c r="S164" s="101"/>
      <c r="T164" s="102" t="s">
        <v>369</v>
      </c>
      <c r="U164" s="101"/>
      <c r="V164" s="102" t="s">
        <v>345</v>
      </c>
      <c r="W164" s="101"/>
      <c r="X164" s="102" t="s">
        <v>346</v>
      </c>
      <c r="Y164" s="101"/>
      <c r="Z164" s="101"/>
      <c r="AA164" s="102">
        <v>88051</v>
      </c>
      <c r="AB164" s="102" t="s">
        <v>349</v>
      </c>
      <c r="AC164" s="102">
        <v>100</v>
      </c>
      <c r="AD164" s="102" t="s">
        <v>1526</v>
      </c>
      <c r="AE164" s="102">
        <v>2016</v>
      </c>
      <c r="AF164" s="102">
        <v>1</v>
      </c>
      <c r="AG164" s="101"/>
      <c r="AH164" s="101"/>
      <c r="AI164" s="102">
        <v>0</v>
      </c>
      <c r="AJ164" s="102">
        <v>0</v>
      </c>
      <c r="AK164" s="102">
        <v>0</v>
      </c>
      <c r="AL164" s="42"/>
      <c r="AM164" s="42"/>
      <c r="AN164" s="42"/>
      <c r="AO164" s="42"/>
      <c r="AP164" s="42"/>
      <c r="AQ164" s="42"/>
      <c r="AR164" s="42"/>
      <c r="AS164" s="42"/>
      <c r="AT164" s="42"/>
      <c r="AU164" s="42"/>
      <c r="AV164" s="42"/>
      <c r="AW164" s="42"/>
      <c r="AX164" s="42"/>
      <c r="AY164" s="42"/>
    </row>
    <row r="165" spans="1:51" ht="12.75" hidden="1" customHeight="1">
      <c r="A165" s="35" t="str">
        <f t="shared" si="26"/>
        <v>Florence</v>
      </c>
      <c r="B165" t="str">
        <f t="shared" si="27"/>
        <v>https://pinclub.hardrock.com/Catalog/136261.aspx</v>
      </c>
      <c r="C165" s="7">
        <f>C164+1</f>
        <v>163</v>
      </c>
      <c r="D165" s="8">
        <v>61794</v>
      </c>
      <c r="E165" s="8" t="s">
        <v>1106</v>
      </c>
      <c r="F165" s="14">
        <v>1</v>
      </c>
      <c r="G165" s="16">
        <v>9</v>
      </c>
      <c r="H165" s="8"/>
      <c r="I165" s="8">
        <v>2011</v>
      </c>
      <c r="J165" s="8">
        <v>3</v>
      </c>
      <c r="K165" s="8" t="s">
        <v>614</v>
      </c>
      <c r="L165" s="8"/>
      <c r="M165" s="8">
        <v>136261</v>
      </c>
      <c r="N165" t="s">
        <v>157</v>
      </c>
      <c r="O165" t="s">
        <v>156</v>
      </c>
      <c r="P165" t="s">
        <v>158</v>
      </c>
      <c r="Q165" t="s">
        <v>342</v>
      </c>
      <c r="R165" t="s">
        <v>351</v>
      </c>
      <c r="S165" t="s">
        <v>369</v>
      </c>
      <c r="U165" t="s">
        <v>345</v>
      </c>
      <c r="W165" t="s">
        <v>346</v>
      </c>
      <c r="X165" t="s">
        <v>353</v>
      </c>
      <c r="Z165">
        <v>61794</v>
      </c>
      <c r="AA165" t="s">
        <v>349</v>
      </c>
      <c r="AD165">
        <v>2011</v>
      </c>
      <c r="AE165">
        <v>1</v>
      </c>
      <c r="AF165">
        <v>1</v>
      </c>
    </row>
    <row r="166" spans="1:51" ht="12.75" hidden="1" customHeight="1">
      <c r="A166" s="35" t="str">
        <f t="shared" si="26"/>
        <v>Florence</v>
      </c>
      <c r="B166" t="str">
        <f t="shared" si="27"/>
        <v>https://pinclub.hardrock.com/Catalog/144499.aspx</v>
      </c>
      <c r="C166" s="7">
        <f t="shared" si="21"/>
        <v>164</v>
      </c>
      <c r="D166" s="8">
        <v>69771</v>
      </c>
      <c r="E166" s="8" t="s">
        <v>1106</v>
      </c>
      <c r="F166" s="14">
        <v>1</v>
      </c>
      <c r="G166" s="16">
        <v>9</v>
      </c>
      <c r="H166" s="8"/>
      <c r="I166" s="8">
        <v>2012</v>
      </c>
      <c r="J166" s="8">
        <v>3</v>
      </c>
      <c r="K166" s="8" t="s">
        <v>614</v>
      </c>
      <c r="L166" s="8"/>
      <c r="M166" s="8">
        <v>144499</v>
      </c>
      <c r="N166" t="s">
        <v>1104</v>
      </c>
      <c r="O166" t="s">
        <v>1105</v>
      </c>
      <c r="P166" t="s">
        <v>1106</v>
      </c>
      <c r="Q166" t="s">
        <v>894</v>
      </c>
      <c r="R166" t="s">
        <v>342</v>
      </c>
      <c r="S166" t="s">
        <v>351</v>
      </c>
      <c r="T166" t="s">
        <v>369</v>
      </c>
      <c r="U166" t="s">
        <v>344</v>
      </c>
      <c r="V166" t="s">
        <v>345</v>
      </c>
      <c r="X166" t="s">
        <v>346</v>
      </c>
      <c r="Y166" t="s">
        <v>347</v>
      </c>
      <c r="Z166" t="s">
        <v>348</v>
      </c>
      <c r="AA166">
        <v>69771</v>
      </c>
      <c r="AB166" t="s">
        <v>349</v>
      </c>
      <c r="AD166">
        <v>30</v>
      </c>
      <c r="AE166">
        <v>2012</v>
      </c>
      <c r="AF166">
        <v>1</v>
      </c>
      <c r="AI166">
        <v>0</v>
      </c>
      <c r="AJ166">
        <v>0</v>
      </c>
      <c r="AK166">
        <v>0</v>
      </c>
    </row>
    <row r="167" spans="1:51" ht="12.75" hidden="1" customHeight="1">
      <c r="A167" s="35" t="str">
        <f t="shared" si="26"/>
        <v>Florence</v>
      </c>
      <c r="B167" t="str">
        <f t="shared" si="27"/>
        <v>https://pinclub.hardrock.com/Catalog/153405.aspx</v>
      </c>
      <c r="C167" s="7">
        <f t="shared" si="21"/>
        <v>165</v>
      </c>
      <c r="D167" s="8">
        <v>78420</v>
      </c>
      <c r="E167" s="8" t="s">
        <v>1106</v>
      </c>
      <c r="F167" s="15"/>
      <c r="G167" s="16">
        <v>9</v>
      </c>
      <c r="H167" s="8"/>
      <c r="I167" s="8">
        <v>2014</v>
      </c>
      <c r="J167" s="8">
        <v>3</v>
      </c>
      <c r="K167" s="8" t="s">
        <v>614</v>
      </c>
      <c r="L167" s="8" t="s">
        <v>618</v>
      </c>
      <c r="M167" s="8">
        <v>153405</v>
      </c>
      <c r="N167" s="42" t="s">
        <v>1338</v>
      </c>
      <c r="O167" s="42" t="s">
        <v>1339</v>
      </c>
      <c r="P167" s="42" t="s">
        <v>1106</v>
      </c>
      <c r="Q167" s="42" t="s">
        <v>975</v>
      </c>
      <c r="R167" s="42" t="s">
        <v>342</v>
      </c>
      <c r="S167" s="42" t="s">
        <v>351</v>
      </c>
      <c r="T167" s="42" t="s">
        <v>369</v>
      </c>
      <c r="U167" s="42" t="s">
        <v>344</v>
      </c>
      <c r="V167" s="42" t="s">
        <v>345</v>
      </c>
      <c r="W167" s="42"/>
      <c r="X167" s="42" t="s">
        <v>346</v>
      </c>
      <c r="Y167" s="42" t="s">
        <v>343</v>
      </c>
      <c r="Z167" s="42" t="s">
        <v>348</v>
      </c>
      <c r="AA167" s="42">
        <v>78420</v>
      </c>
      <c r="AB167" s="42" t="s">
        <v>349</v>
      </c>
      <c r="AC167" s="42"/>
      <c r="AD167" s="42">
        <v>115</v>
      </c>
      <c r="AE167" s="42">
        <v>2014</v>
      </c>
      <c r="AF167" s="42">
        <v>1</v>
      </c>
      <c r="AG167" s="42"/>
      <c r="AH167" s="42"/>
      <c r="AI167" s="42">
        <v>0</v>
      </c>
      <c r="AJ167" s="42">
        <v>0</v>
      </c>
      <c r="AK167" s="42">
        <v>0</v>
      </c>
    </row>
    <row r="168" spans="1:51" ht="12.75" hidden="1" customHeight="1">
      <c r="A168" s="35" t="str">
        <f t="shared" si="26"/>
        <v>Four Winds</v>
      </c>
      <c r="B168" t="str">
        <f t="shared" si="27"/>
        <v>https://pinclub.hardrock.com/Catalog/142601.aspx</v>
      </c>
      <c r="C168" s="7">
        <f>C167+1</f>
        <v>166</v>
      </c>
      <c r="D168" s="8">
        <v>67949</v>
      </c>
      <c r="E168" s="8" t="s">
        <v>355</v>
      </c>
      <c r="F168" s="14">
        <v>1</v>
      </c>
      <c r="G168" s="16">
        <v>9</v>
      </c>
      <c r="H168" s="8"/>
      <c r="I168" s="8">
        <v>2012</v>
      </c>
      <c r="J168" s="8">
        <v>3</v>
      </c>
      <c r="K168" s="8" t="s">
        <v>614</v>
      </c>
      <c r="L168" s="8"/>
      <c r="M168" s="8">
        <v>142601</v>
      </c>
      <c r="N168" t="s">
        <v>39</v>
      </c>
      <c r="O168" t="s">
        <v>966</v>
      </c>
      <c r="P168" t="s">
        <v>355</v>
      </c>
      <c r="R168" t="s">
        <v>342</v>
      </c>
      <c r="V168" t="s">
        <v>345</v>
      </c>
      <c r="X168" t="s">
        <v>346</v>
      </c>
      <c r="Y168" t="s">
        <v>353</v>
      </c>
      <c r="AA168">
        <v>67949</v>
      </c>
      <c r="AB168" t="s">
        <v>349</v>
      </c>
      <c r="AD168">
        <v>12</v>
      </c>
      <c r="AE168">
        <v>2012</v>
      </c>
      <c r="AF168">
        <v>1</v>
      </c>
      <c r="AI168">
        <v>0</v>
      </c>
      <c r="AJ168">
        <v>0</v>
      </c>
      <c r="AK168">
        <v>0</v>
      </c>
    </row>
    <row r="169" spans="1:51" ht="12.75" hidden="1" customHeight="1">
      <c r="A169" s="35" t="str">
        <f t="shared" si="19"/>
        <v xml:space="preserve">Foxwoods </v>
      </c>
      <c r="B169" t="str">
        <f t="shared" si="18"/>
        <v>https://pinclub.hardrock.com/Catalog/100667.aspx</v>
      </c>
      <c r="C169" s="3">
        <f t="shared" si="21"/>
        <v>167</v>
      </c>
      <c r="D169" s="4">
        <v>31245</v>
      </c>
      <c r="E169" s="4" t="s">
        <v>631</v>
      </c>
      <c r="F169" s="14">
        <v>1</v>
      </c>
      <c r="G169" s="16">
        <v>6</v>
      </c>
      <c r="H169" s="4"/>
      <c r="I169" s="4">
        <v>2006</v>
      </c>
      <c r="J169" s="4">
        <v>6</v>
      </c>
      <c r="K169" s="4" t="s">
        <v>612</v>
      </c>
      <c r="L169" s="4"/>
      <c r="M169" s="4">
        <v>100667</v>
      </c>
      <c r="N169" t="s">
        <v>393</v>
      </c>
      <c r="O169" t="s">
        <v>630</v>
      </c>
      <c r="P169" t="s">
        <v>631</v>
      </c>
      <c r="Q169" t="s">
        <v>597</v>
      </c>
      <c r="R169" t="s">
        <v>342</v>
      </c>
      <c r="S169" t="s">
        <v>351</v>
      </c>
      <c r="T169" t="s">
        <v>369</v>
      </c>
      <c r="U169" t="s">
        <v>344</v>
      </c>
      <c r="V169" t="s">
        <v>345</v>
      </c>
      <c r="X169" t="s">
        <v>346</v>
      </c>
      <c r="Y169" t="s">
        <v>347</v>
      </c>
      <c r="Z169" t="s">
        <v>348</v>
      </c>
      <c r="AA169">
        <v>31245</v>
      </c>
      <c r="AB169" t="s">
        <v>349</v>
      </c>
      <c r="AD169">
        <v>12.09</v>
      </c>
      <c r="AE169">
        <v>2006</v>
      </c>
      <c r="AF169">
        <v>1</v>
      </c>
    </row>
    <row r="170" spans="1:51" ht="12.75" customHeight="1">
      <c r="A170" s="35" t="str">
        <f t="shared" si="19"/>
        <v xml:space="preserve">Foxwoods </v>
      </c>
      <c r="B170" t="str">
        <f t="shared" si="18"/>
        <v>https://pinclub.hardrock.com/Catalog/111519.aspx</v>
      </c>
      <c r="C170" s="5">
        <f t="shared" si="21"/>
        <v>168</v>
      </c>
      <c r="D170" s="6">
        <v>45218</v>
      </c>
      <c r="E170" s="6" t="s">
        <v>631</v>
      </c>
      <c r="F170" s="2" t="s">
        <v>947</v>
      </c>
      <c r="G170" s="16">
        <v>7</v>
      </c>
      <c r="H170" s="6"/>
      <c r="I170" s="6">
        <v>2008</v>
      </c>
      <c r="J170" s="6">
        <v>2</v>
      </c>
      <c r="K170" s="6" t="s">
        <v>612</v>
      </c>
      <c r="L170" s="6"/>
      <c r="M170" s="6">
        <v>111519</v>
      </c>
      <c r="N170" t="s">
        <v>632</v>
      </c>
      <c r="O170" t="s">
        <v>633</v>
      </c>
      <c r="P170" t="s">
        <v>631</v>
      </c>
      <c r="Q170" t="s">
        <v>634</v>
      </c>
      <c r="R170" t="s">
        <v>342</v>
      </c>
      <c r="S170" t="s">
        <v>351</v>
      </c>
      <c r="T170" t="s">
        <v>369</v>
      </c>
      <c r="U170" t="s">
        <v>344</v>
      </c>
      <c r="V170" t="s">
        <v>345</v>
      </c>
      <c r="X170" t="s">
        <v>346</v>
      </c>
      <c r="Y170" t="s">
        <v>353</v>
      </c>
      <c r="Z170" t="s">
        <v>348</v>
      </c>
      <c r="AA170">
        <v>45218</v>
      </c>
      <c r="AB170" t="s">
        <v>349</v>
      </c>
      <c r="AD170">
        <v>14.8</v>
      </c>
      <c r="AE170">
        <v>2008</v>
      </c>
      <c r="AF170">
        <v>1</v>
      </c>
    </row>
    <row r="171" spans="1:51" ht="12.75" hidden="1" customHeight="1">
      <c r="A171" s="35" t="str">
        <f t="shared" si="19"/>
        <v xml:space="preserve">Foxwoods </v>
      </c>
      <c r="B171" t="str">
        <f t="shared" si="18"/>
        <v>https://pinclub.hardrock.com/Catalog/132552.aspx</v>
      </c>
      <c r="C171" s="7">
        <f t="shared" si="21"/>
        <v>169</v>
      </c>
      <c r="D171" s="8">
        <v>58186</v>
      </c>
      <c r="E171" s="8" t="s">
        <v>631</v>
      </c>
      <c r="F171" s="14">
        <v>1</v>
      </c>
      <c r="G171" s="16">
        <v>9</v>
      </c>
      <c r="H171" s="8"/>
      <c r="I171" s="8">
        <v>2009</v>
      </c>
      <c r="J171" s="8">
        <v>3</v>
      </c>
      <c r="K171" s="8" t="s">
        <v>614</v>
      </c>
      <c r="L171" s="8"/>
      <c r="M171" s="8">
        <v>132552</v>
      </c>
      <c r="N171" t="s">
        <v>20</v>
      </c>
      <c r="O171" t="s">
        <v>21</v>
      </c>
      <c r="P171" t="s">
        <v>631</v>
      </c>
      <c r="Q171" t="s">
        <v>22</v>
      </c>
      <c r="R171" t="s">
        <v>342</v>
      </c>
      <c r="S171" t="s">
        <v>351</v>
      </c>
      <c r="T171" t="s">
        <v>369</v>
      </c>
      <c r="U171" t="s">
        <v>344</v>
      </c>
      <c r="V171" t="s">
        <v>345</v>
      </c>
      <c r="X171" t="s">
        <v>346</v>
      </c>
      <c r="Y171" t="s">
        <v>353</v>
      </c>
      <c r="Z171" t="s">
        <v>348</v>
      </c>
      <c r="AA171">
        <v>58186</v>
      </c>
      <c r="AB171" t="s">
        <v>349</v>
      </c>
      <c r="AD171">
        <v>13.59</v>
      </c>
      <c r="AE171">
        <v>2010</v>
      </c>
      <c r="AF171">
        <v>1</v>
      </c>
    </row>
    <row r="172" spans="1:51" ht="12.75" hidden="1" customHeight="1">
      <c r="A172" s="35" t="str">
        <f t="shared" si="19"/>
        <v>Fukuoka</v>
      </c>
      <c r="B172" t="str">
        <f t="shared" si="18"/>
        <v>https://pinclub.hardrock.com/Catalog/132696.aspx</v>
      </c>
      <c r="C172" s="7">
        <f t="shared" si="21"/>
        <v>170</v>
      </c>
      <c r="D172" s="8">
        <v>58326</v>
      </c>
      <c r="E172" s="8" t="s">
        <v>933</v>
      </c>
      <c r="F172" s="14">
        <v>1</v>
      </c>
      <c r="G172" s="16">
        <v>9</v>
      </c>
      <c r="H172" s="8"/>
      <c r="I172" s="8">
        <v>2010</v>
      </c>
      <c r="J172" s="8">
        <v>3</v>
      </c>
      <c r="K172" s="8" t="s">
        <v>614</v>
      </c>
      <c r="L172" s="8"/>
      <c r="M172" s="8">
        <v>132696</v>
      </c>
      <c r="N172" t="s">
        <v>931</v>
      </c>
      <c r="O172" t="s">
        <v>932</v>
      </c>
      <c r="P172" t="s">
        <v>933</v>
      </c>
      <c r="Q172" t="s">
        <v>934</v>
      </c>
      <c r="R172" t="s">
        <v>342</v>
      </c>
      <c r="S172" t="s">
        <v>351</v>
      </c>
      <c r="T172" t="s">
        <v>369</v>
      </c>
      <c r="U172" t="s">
        <v>344</v>
      </c>
      <c r="V172" t="s">
        <v>345</v>
      </c>
      <c r="X172" t="s">
        <v>346</v>
      </c>
      <c r="Y172" t="s">
        <v>353</v>
      </c>
      <c r="Z172" t="s">
        <v>348</v>
      </c>
      <c r="AA172">
        <v>58326</v>
      </c>
      <c r="AB172" t="s">
        <v>349</v>
      </c>
      <c r="AD172">
        <v>20</v>
      </c>
      <c r="AE172">
        <v>2010</v>
      </c>
      <c r="AF172">
        <v>1</v>
      </c>
    </row>
    <row r="173" spans="1:51" ht="12.75" hidden="1" customHeight="1">
      <c r="A173" s="35" t="str">
        <f t="shared" ref="A173" si="30">HYPERLINK(B173,E173)</f>
        <v>Fukuoka</v>
      </c>
      <c r="B173" t="str">
        <f t="shared" ref="B173" si="31">CONCATENATE($B$1,M173,$C$1)</f>
        <v>https://pinclub.hardrock.com/Catalog/166513.aspx</v>
      </c>
      <c r="C173" s="7">
        <f t="shared" si="21"/>
        <v>171</v>
      </c>
      <c r="D173" s="8">
        <v>91285</v>
      </c>
      <c r="E173" s="8" t="s">
        <v>933</v>
      </c>
      <c r="F173" s="14">
        <v>1</v>
      </c>
      <c r="G173" s="16">
        <v>9</v>
      </c>
      <c r="H173" s="8"/>
      <c r="I173" s="8">
        <v>2016</v>
      </c>
      <c r="J173" s="8">
        <v>3</v>
      </c>
      <c r="K173" s="8" t="s">
        <v>614</v>
      </c>
      <c r="L173" s="8"/>
      <c r="M173" s="8">
        <v>166513</v>
      </c>
      <c r="N173" s="159" t="s">
        <v>1589</v>
      </c>
    </row>
    <row r="174" spans="1:51" ht="12.75" hidden="1" customHeight="1">
      <c r="A174" s="35" t="str">
        <f t="shared" si="19"/>
        <v>Gatlinburg</v>
      </c>
      <c r="B174" t="str">
        <f t="shared" si="18"/>
        <v>https://pinclub.hardrock.com/Catalog/102209.aspx</v>
      </c>
      <c r="C174" s="3">
        <f>C173+1</f>
        <v>172</v>
      </c>
      <c r="D174" s="4">
        <v>33634</v>
      </c>
      <c r="E174" s="4" t="s">
        <v>637</v>
      </c>
      <c r="F174" s="14">
        <v>1</v>
      </c>
      <c r="G174" s="16">
        <v>6</v>
      </c>
      <c r="H174" s="4"/>
      <c r="I174" s="4">
        <v>2006</v>
      </c>
      <c r="J174" s="4">
        <v>6</v>
      </c>
      <c r="K174" s="4" t="s">
        <v>612</v>
      </c>
      <c r="L174" s="4"/>
      <c r="M174" s="4">
        <v>102209</v>
      </c>
      <c r="N174" t="s">
        <v>635</v>
      </c>
      <c r="O174" t="s">
        <v>636</v>
      </c>
      <c r="P174" t="s">
        <v>637</v>
      </c>
      <c r="Q174" t="s">
        <v>341</v>
      </c>
      <c r="R174" t="s">
        <v>342</v>
      </c>
      <c r="S174" t="s">
        <v>351</v>
      </c>
      <c r="T174" t="s">
        <v>369</v>
      </c>
      <c r="U174" t="s">
        <v>344</v>
      </c>
      <c r="V174" t="s">
        <v>345</v>
      </c>
      <c r="X174" t="s">
        <v>346</v>
      </c>
      <c r="Y174" t="s">
        <v>353</v>
      </c>
      <c r="Z174" t="s">
        <v>348</v>
      </c>
      <c r="AA174">
        <v>33634</v>
      </c>
      <c r="AB174" t="s">
        <v>349</v>
      </c>
      <c r="AD174">
        <v>14.32</v>
      </c>
      <c r="AE174">
        <v>2006</v>
      </c>
      <c r="AF174">
        <v>1</v>
      </c>
    </row>
    <row r="175" spans="1:51" ht="12.75" hidden="1" customHeight="1">
      <c r="A175" s="35" t="str">
        <f t="shared" si="19"/>
        <v>Gatlinburg</v>
      </c>
      <c r="B175" t="str">
        <f t="shared" si="18"/>
        <v>https://pinclub.hardrock.com/Catalog/139028.aspx</v>
      </c>
      <c r="C175" s="5">
        <f t="shared" si="21"/>
        <v>173</v>
      </c>
      <c r="D175" s="6">
        <v>64492</v>
      </c>
      <c r="E175" s="6" t="s">
        <v>637</v>
      </c>
      <c r="F175" s="14">
        <v>1</v>
      </c>
      <c r="G175" s="16">
        <v>7</v>
      </c>
      <c r="H175" s="6"/>
      <c r="I175" s="6">
        <v>2008</v>
      </c>
      <c r="J175" s="6">
        <v>2</v>
      </c>
      <c r="K175" s="6" t="s">
        <v>612</v>
      </c>
      <c r="L175" s="6"/>
      <c r="M175" s="6">
        <v>139028</v>
      </c>
      <c r="N175" s="42" t="s">
        <v>1159</v>
      </c>
      <c r="O175" s="42" t="s">
        <v>1160</v>
      </c>
      <c r="P175" s="42" t="s">
        <v>637</v>
      </c>
      <c r="Q175" s="42" t="s">
        <v>1161</v>
      </c>
      <c r="R175" s="42" t="s">
        <v>342</v>
      </c>
      <c r="S175" s="42" t="s">
        <v>351</v>
      </c>
      <c r="T175" s="42" t="s">
        <v>369</v>
      </c>
      <c r="U175" s="42" t="s">
        <v>344</v>
      </c>
      <c r="V175" s="42" t="s">
        <v>345</v>
      </c>
      <c r="W175" s="42"/>
      <c r="X175" s="42" t="s">
        <v>346</v>
      </c>
      <c r="Y175" s="42" t="s">
        <v>353</v>
      </c>
      <c r="Z175" s="42" t="s">
        <v>348</v>
      </c>
      <c r="AA175" s="42">
        <v>64492</v>
      </c>
      <c r="AB175" s="42" t="s">
        <v>349</v>
      </c>
      <c r="AC175" s="42"/>
      <c r="AD175" s="42">
        <v>17.420000000000002</v>
      </c>
      <c r="AE175" s="42">
        <v>2008</v>
      </c>
      <c r="AF175" s="42">
        <v>1</v>
      </c>
      <c r="AG175" s="42"/>
      <c r="AH175" s="42"/>
      <c r="AI175" s="42">
        <v>0</v>
      </c>
      <c r="AJ175" s="42">
        <v>0</v>
      </c>
      <c r="AK175" s="42">
        <v>0</v>
      </c>
      <c r="AL175" s="42"/>
      <c r="AM175" s="42"/>
      <c r="AN175" s="42"/>
      <c r="AO175" s="42"/>
      <c r="AP175" s="42"/>
      <c r="AQ175" s="42"/>
      <c r="AR175" s="42"/>
      <c r="AS175" s="42"/>
      <c r="AT175" s="42"/>
      <c r="AU175" s="42"/>
      <c r="AV175" s="42"/>
      <c r="AW175" s="42"/>
      <c r="AX175" s="42"/>
    </row>
    <row r="176" spans="1:51" ht="12.75" hidden="1" customHeight="1">
      <c r="A176" s="35" t="str">
        <f>HYPERLINK(B176,E176)</f>
        <v>Gatlinburg</v>
      </c>
      <c r="B176" t="str">
        <f>CONCATENATE($B$1,M176,$C$1)</f>
        <v>https://pinclub.hardrock.com/Catalog/117956.aspx</v>
      </c>
      <c r="C176" s="7">
        <f>C175+1</f>
        <v>174</v>
      </c>
      <c r="D176" s="8">
        <v>52875</v>
      </c>
      <c r="E176" s="8" t="s">
        <v>637</v>
      </c>
      <c r="F176" s="14">
        <v>1</v>
      </c>
      <c r="G176" s="16">
        <v>9</v>
      </c>
      <c r="H176" s="8"/>
      <c r="I176" s="8">
        <v>2009</v>
      </c>
      <c r="J176" s="8">
        <v>3</v>
      </c>
      <c r="K176" s="8" t="s">
        <v>614</v>
      </c>
      <c r="L176" s="8"/>
      <c r="M176" s="8">
        <v>117956</v>
      </c>
      <c r="N176" t="s">
        <v>645</v>
      </c>
      <c r="O176" t="s">
        <v>646</v>
      </c>
      <c r="P176" t="s">
        <v>637</v>
      </c>
      <c r="Q176" t="s">
        <v>647</v>
      </c>
      <c r="R176" t="s">
        <v>342</v>
      </c>
      <c r="S176" t="s">
        <v>351</v>
      </c>
      <c r="T176" t="s">
        <v>352</v>
      </c>
      <c r="U176" t="s">
        <v>344</v>
      </c>
      <c r="V176" t="s">
        <v>345</v>
      </c>
      <c r="X176" t="s">
        <v>346</v>
      </c>
      <c r="Y176" t="s">
        <v>353</v>
      </c>
      <c r="Z176" t="s">
        <v>348</v>
      </c>
      <c r="AA176">
        <v>52875</v>
      </c>
      <c r="AB176" t="s">
        <v>349</v>
      </c>
      <c r="AD176">
        <v>14.5</v>
      </c>
      <c r="AE176">
        <v>2009</v>
      </c>
      <c r="AF176">
        <v>1</v>
      </c>
    </row>
    <row r="177" spans="1:52" ht="12.75" hidden="1" customHeight="1">
      <c r="A177" s="35" t="str">
        <f>HYPERLINK(B177,E177)</f>
        <v>Gdansk</v>
      </c>
      <c r="B177" t="str">
        <f>CONCATENATE($B$1,M177,$C$1)</f>
        <v>https://pinclub.hardrock.com/Catalog/153780.aspx</v>
      </c>
      <c r="C177" s="7">
        <f>C176+1</f>
        <v>175</v>
      </c>
      <c r="D177" s="8">
        <v>78788</v>
      </c>
      <c r="E177" s="8" t="s">
        <v>1312</v>
      </c>
      <c r="F177" s="14">
        <v>1</v>
      </c>
      <c r="G177" s="16">
        <v>9</v>
      </c>
      <c r="H177" s="8"/>
      <c r="I177" s="8">
        <v>2014</v>
      </c>
      <c r="J177" s="8">
        <v>3</v>
      </c>
      <c r="K177" s="8" t="s">
        <v>614</v>
      </c>
      <c r="L177" s="8"/>
      <c r="M177" s="8">
        <v>153780</v>
      </c>
      <c r="N177" s="42" t="s">
        <v>39</v>
      </c>
      <c r="O177" s="42" t="s">
        <v>1320</v>
      </c>
      <c r="P177" s="42" t="s">
        <v>1312</v>
      </c>
      <c r="Q177" s="42" t="s">
        <v>1321</v>
      </c>
      <c r="R177" s="42" t="s">
        <v>342</v>
      </c>
      <c r="S177" s="42" t="s">
        <v>351</v>
      </c>
      <c r="T177" s="42" t="s">
        <v>369</v>
      </c>
      <c r="U177" s="42"/>
      <c r="V177" s="42" t="s">
        <v>345</v>
      </c>
      <c r="W177" s="42"/>
      <c r="X177" s="42" t="s">
        <v>346</v>
      </c>
      <c r="Y177" s="42" t="s">
        <v>353</v>
      </c>
      <c r="Z177" s="42"/>
      <c r="AA177" s="42">
        <v>78788</v>
      </c>
      <c r="AB177" s="42" t="s">
        <v>349</v>
      </c>
      <c r="AC177" s="42"/>
      <c r="AD177" s="42"/>
      <c r="AE177" s="42">
        <v>2014</v>
      </c>
      <c r="AF177" s="42">
        <v>1</v>
      </c>
      <c r="AG177" s="42"/>
      <c r="AH177" s="42"/>
      <c r="AI177" s="42">
        <v>0</v>
      </c>
      <c r="AJ177" s="42">
        <v>0</v>
      </c>
      <c r="AK177" s="42">
        <v>0</v>
      </c>
    </row>
    <row r="178" spans="1:52" ht="12.75" hidden="1" customHeight="1">
      <c r="A178" s="35" t="str">
        <f t="shared" si="19"/>
        <v>Glasgow</v>
      </c>
      <c r="B178" t="str">
        <f t="shared" si="18"/>
        <v>https://pinclub.hardrock.com/Catalog/150081.aspx</v>
      </c>
      <c r="C178" s="7">
        <f>C177+1</f>
        <v>176</v>
      </c>
      <c r="D178" s="8">
        <v>75221</v>
      </c>
      <c r="E178" s="8" t="s">
        <v>1223</v>
      </c>
      <c r="F178" s="14">
        <v>1</v>
      </c>
      <c r="G178" s="16">
        <v>9</v>
      </c>
      <c r="H178" s="8"/>
      <c r="I178" s="8">
        <v>2013</v>
      </c>
      <c r="J178" s="8">
        <v>3</v>
      </c>
      <c r="K178" s="8" t="s">
        <v>614</v>
      </c>
      <c r="L178" s="8"/>
      <c r="M178" s="8">
        <v>150081</v>
      </c>
      <c r="N178" s="42" t="s">
        <v>1231</v>
      </c>
      <c r="O178" s="42" t="s">
        <v>1232</v>
      </c>
      <c r="P178" s="42" t="s">
        <v>1223</v>
      </c>
      <c r="Q178" s="42" t="s">
        <v>1233</v>
      </c>
      <c r="R178" s="42" t="s">
        <v>342</v>
      </c>
      <c r="S178" s="42" t="s">
        <v>351</v>
      </c>
      <c r="T178" s="42" t="s">
        <v>369</v>
      </c>
      <c r="U178" s="42" t="s">
        <v>344</v>
      </c>
      <c r="V178" s="42" t="s">
        <v>345</v>
      </c>
      <c r="W178" s="42"/>
      <c r="X178" s="42" t="s">
        <v>346</v>
      </c>
      <c r="Y178" s="42" t="s">
        <v>347</v>
      </c>
      <c r="Z178" s="42" t="s">
        <v>348</v>
      </c>
      <c r="AA178" s="42">
        <v>75221</v>
      </c>
      <c r="AB178" s="42" t="s">
        <v>349</v>
      </c>
      <c r="AC178" s="42"/>
      <c r="AD178" s="42">
        <v>16.53</v>
      </c>
      <c r="AE178" s="42">
        <v>2013</v>
      </c>
      <c r="AF178" s="42">
        <v>1</v>
      </c>
      <c r="AG178" s="42"/>
      <c r="AH178" s="42" t="s">
        <v>1231</v>
      </c>
      <c r="AI178" s="42">
        <v>0</v>
      </c>
      <c r="AJ178" s="42">
        <v>0</v>
      </c>
      <c r="AK178" s="42">
        <v>0</v>
      </c>
    </row>
    <row r="179" spans="1:52" ht="12.75" hidden="1" customHeight="1">
      <c r="A179" s="35" t="str">
        <f t="shared" ref="A179:A184" si="32">HYPERLINK(B179,E179)</f>
        <v>Gothenburg</v>
      </c>
      <c r="B179" t="str">
        <f t="shared" ref="B179:B184" si="33">CONCATENATE($B$1,M179,$C$1)</f>
        <v>https://pinclub.hardrock.com/Catalog/132143.aspx</v>
      </c>
      <c r="C179" s="7">
        <f>C178+1</f>
        <v>177</v>
      </c>
      <c r="D179" s="8">
        <v>57793</v>
      </c>
      <c r="E179" s="8" t="s">
        <v>531</v>
      </c>
      <c r="F179" s="14">
        <v>1</v>
      </c>
      <c r="G179" s="16">
        <v>9</v>
      </c>
      <c r="H179" s="8"/>
      <c r="I179" s="8">
        <v>2010</v>
      </c>
      <c r="J179" s="8">
        <v>3</v>
      </c>
      <c r="K179" s="8" t="s">
        <v>614</v>
      </c>
      <c r="L179" s="8"/>
      <c r="M179" s="8">
        <v>132143</v>
      </c>
      <c r="N179" s="42" t="s">
        <v>23</v>
      </c>
      <c r="O179" s="42" t="s">
        <v>23</v>
      </c>
      <c r="P179" s="42" t="s">
        <v>531</v>
      </c>
      <c r="Q179" s="42" t="s">
        <v>24</v>
      </c>
      <c r="R179" s="42" t="s">
        <v>342</v>
      </c>
      <c r="S179" s="42"/>
      <c r="T179" s="42" t="s">
        <v>1234</v>
      </c>
      <c r="U179" s="42" t="s">
        <v>504</v>
      </c>
      <c r="V179" s="42" t="s">
        <v>345</v>
      </c>
      <c r="W179" s="42"/>
      <c r="X179" s="42" t="s">
        <v>346</v>
      </c>
      <c r="Y179" s="42" t="s">
        <v>353</v>
      </c>
      <c r="Z179" s="42"/>
      <c r="AA179" s="42">
        <v>57793</v>
      </c>
      <c r="AB179" s="42" t="s">
        <v>349</v>
      </c>
      <c r="AC179" s="42"/>
      <c r="AD179" s="42">
        <v>23.62</v>
      </c>
      <c r="AE179" s="42">
        <v>2010</v>
      </c>
      <c r="AF179" s="42">
        <v>1</v>
      </c>
      <c r="AG179" s="42"/>
      <c r="AH179" s="42"/>
      <c r="AI179" s="42">
        <v>0</v>
      </c>
      <c r="AJ179" s="42">
        <v>0</v>
      </c>
      <c r="AK179" s="42">
        <v>0</v>
      </c>
      <c r="AL179" s="42"/>
      <c r="AM179" s="42"/>
      <c r="AN179" s="42"/>
      <c r="AO179" s="42"/>
      <c r="AP179" s="42"/>
      <c r="AQ179" s="42"/>
      <c r="AR179" s="42"/>
      <c r="AS179" s="42"/>
      <c r="AT179" s="42"/>
      <c r="AU179" s="42"/>
      <c r="AV179" s="42"/>
      <c r="AW179" s="42"/>
    </row>
    <row r="180" spans="1:52" ht="12.75" hidden="1" customHeight="1">
      <c r="A180" s="35" t="str">
        <f t="shared" si="32"/>
        <v>Gothenburg</v>
      </c>
      <c r="B180" t="str">
        <f t="shared" si="33"/>
        <v>https://pinclub.hardrock.com/Catalog/142599.aspx</v>
      </c>
      <c r="C180" s="7">
        <f>C179+1</f>
        <v>178</v>
      </c>
      <c r="D180" s="8">
        <v>67947</v>
      </c>
      <c r="E180" s="8" t="s">
        <v>531</v>
      </c>
      <c r="F180" s="14">
        <v>1</v>
      </c>
      <c r="G180" s="16">
        <v>9</v>
      </c>
      <c r="H180" s="8"/>
      <c r="I180" s="8">
        <v>2012</v>
      </c>
      <c r="J180" s="8">
        <v>3</v>
      </c>
      <c r="K180" s="8" t="s">
        <v>614</v>
      </c>
      <c r="L180" s="8" t="s">
        <v>356</v>
      </c>
      <c r="M180" s="8">
        <v>142599</v>
      </c>
      <c r="N180" t="s">
        <v>39</v>
      </c>
      <c r="O180" t="s">
        <v>967</v>
      </c>
      <c r="P180" t="s">
        <v>531</v>
      </c>
      <c r="Q180" t="s">
        <v>939</v>
      </c>
      <c r="R180" t="s">
        <v>342</v>
      </c>
      <c r="S180" t="s">
        <v>351</v>
      </c>
      <c r="T180" t="s">
        <v>401</v>
      </c>
      <c r="U180" t="s">
        <v>504</v>
      </c>
      <c r="V180" t="s">
        <v>345</v>
      </c>
      <c r="X180" t="s">
        <v>346</v>
      </c>
      <c r="Y180" t="s">
        <v>353</v>
      </c>
      <c r="Z180" t="s">
        <v>348</v>
      </c>
      <c r="AA180">
        <v>67947</v>
      </c>
      <c r="AB180" t="s">
        <v>349</v>
      </c>
      <c r="AE180">
        <v>2012</v>
      </c>
      <c r="AF180">
        <v>1</v>
      </c>
      <c r="AI180">
        <v>0</v>
      </c>
      <c r="AJ180">
        <v>0</v>
      </c>
      <c r="AK180">
        <v>0</v>
      </c>
    </row>
    <row r="181" spans="1:52" ht="12.75" hidden="1" customHeight="1">
      <c r="A181" s="35" t="str">
        <f t="shared" si="32"/>
        <v>Gothenburg</v>
      </c>
      <c r="B181" t="str">
        <f t="shared" si="33"/>
        <v>https://pinclub.hardrock.com/Catalog/142600.aspx</v>
      </c>
      <c r="C181" s="7">
        <f t="shared" ref="C181:C208" si="34">C180+1</f>
        <v>179</v>
      </c>
      <c r="D181" s="8">
        <v>67948</v>
      </c>
      <c r="E181" s="8" t="s">
        <v>531</v>
      </c>
      <c r="F181" s="14">
        <v>1</v>
      </c>
      <c r="G181" s="16">
        <v>9</v>
      </c>
      <c r="H181" s="8"/>
      <c r="I181" s="8">
        <v>2012</v>
      </c>
      <c r="J181" s="8">
        <v>3</v>
      </c>
      <c r="K181" s="8" t="s">
        <v>614</v>
      </c>
      <c r="L181" s="8" t="s">
        <v>356</v>
      </c>
      <c r="M181" s="8">
        <v>142600</v>
      </c>
      <c r="N181" t="s">
        <v>39</v>
      </c>
      <c r="O181" t="s">
        <v>968</v>
      </c>
      <c r="P181" t="s">
        <v>531</v>
      </c>
      <c r="Q181" t="s">
        <v>350</v>
      </c>
      <c r="R181" t="s">
        <v>342</v>
      </c>
      <c r="S181" t="s">
        <v>351</v>
      </c>
      <c r="T181" t="s">
        <v>401</v>
      </c>
      <c r="U181" t="s">
        <v>504</v>
      </c>
      <c r="V181" t="s">
        <v>345</v>
      </c>
      <c r="X181" t="s">
        <v>346</v>
      </c>
      <c r="Y181" t="s">
        <v>353</v>
      </c>
      <c r="Z181" t="s">
        <v>348</v>
      </c>
      <c r="AA181">
        <v>67948</v>
      </c>
      <c r="AB181" t="s">
        <v>349</v>
      </c>
      <c r="AE181">
        <v>2012</v>
      </c>
      <c r="AF181">
        <v>1</v>
      </c>
      <c r="AI181">
        <v>0</v>
      </c>
      <c r="AJ181">
        <v>0</v>
      </c>
      <c r="AK181">
        <v>0</v>
      </c>
    </row>
    <row r="182" spans="1:52" ht="12.75" hidden="1" customHeight="1">
      <c r="A182" s="35" t="str">
        <f t="shared" si="32"/>
        <v>Gothenburg</v>
      </c>
      <c r="B182" t="str">
        <f t="shared" si="33"/>
        <v>https://pinclub.hardrock.com/Catalog/158349.aspx</v>
      </c>
      <c r="C182" s="7">
        <f t="shared" si="34"/>
        <v>180</v>
      </c>
      <c r="D182" s="8">
        <v>83273</v>
      </c>
      <c r="E182" s="8" t="s">
        <v>531</v>
      </c>
      <c r="F182" s="14">
        <v>1</v>
      </c>
      <c r="G182" s="16">
        <v>9</v>
      </c>
      <c r="H182" s="8"/>
      <c r="I182" s="8">
        <v>2015</v>
      </c>
      <c r="J182" s="8">
        <v>3</v>
      </c>
      <c r="K182" s="8" t="s">
        <v>614</v>
      </c>
      <c r="L182" s="8"/>
      <c r="M182" s="8">
        <v>158349</v>
      </c>
      <c r="N182" s="42" t="s">
        <v>39</v>
      </c>
      <c r="O182" s="42" t="s">
        <v>1445</v>
      </c>
      <c r="P182" s="42" t="s">
        <v>531</v>
      </c>
      <c r="Q182" s="42" t="s">
        <v>364</v>
      </c>
      <c r="R182" s="42" t="s">
        <v>342</v>
      </c>
      <c r="S182" s="42" t="s">
        <v>351</v>
      </c>
      <c r="T182" s="42" t="s">
        <v>369</v>
      </c>
      <c r="U182" s="42"/>
      <c r="V182" s="42" t="s">
        <v>345</v>
      </c>
      <c r="W182" s="42"/>
      <c r="X182" s="42" t="s">
        <v>346</v>
      </c>
      <c r="Y182" s="42"/>
      <c r="Z182" s="42" t="s">
        <v>1047</v>
      </c>
      <c r="AA182" s="42">
        <v>83273</v>
      </c>
      <c r="AB182" s="42" t="s">
        <v>349</v>
      </c>
      <c r="AC182" s="42">
        <v>300</v>
      </c>
      <c r="AD182" s="42">
        <v>20</v>
      </c>
      <c r="AE182" s="42">
        <v>2014</v>
      </c>
      <c r="AF182" s="42">
        <v>1</v>
      </c>
      <c r="AG182" s="42"/>
      <c r="AH182" s="42"/>
      <c r="AI182" s="42">
        <v>0</v>
      </c>
      <c r="AJ182" s="42">
        <v>0</v>
      </c>
      <c r="AK182" s="42">
        <v>0</v>
      </c>
    </row>
    <row r="183" spans="1:52" ht="12.75" hidden="1" customHeight="1">
      <c r="A183" s="35" t="str">
        <f t="shared" si="32"/>
        <v>Gothenburg</v>
      </c>
      <c r="B183" t="str">
        <f t="shared" si="33"/>
        <v>https://pinclub.hardrock.com/Catalog/163751.aspx</v>
      </c>
      <c r="C183" s="7">
        <f t="shared" si="34"/>
        <v>181</v>
      </c>
      <c r="D183" s="8">
        <v>88569</v>
      </c>
      <c r="E183" s="8" t="s">
        <v>531</v>
      </c>
      <c r="F183" s="14">
        <v>1</v>
      </c>
      <c r="G183" s="16">
        <v>9</v>
      </c>
      <c r="H183" s="8"/>
      <c r="I183" s="8">
        <v>2015</v>
      </c>
      <c r="J183" s="8">
        <v>3</v>
      </c>
      <c r="K183" s="8" t="s">
        <v>614</v>
      </c>
      <c r="L183" s="8" t="s">
        <v>356</v>
      </c>
      <c r="M183" s="8">
        <v>163751</v>
      </c>
      <c r="N183" s="104" t="s">
        <v>39</v>
      </c>
      <c r="O183" s="104" t="s">
        <v>1527</v>
      </c>
      <c r="P183" s="104" t="s">
        <v>531</v>
      </c>
      <c r="Q183" s="104" t="s">
        <v>544</v>
      </c>
      <c r="R183" s="104" t="s">
        <v>342</v>
      </c>
      <c r="S183" s="104" t="s">
        <v>351</v>
      </c>
      <c r="T183" s="104" t="s">
        <v>369</v>
      </c>
      <c r="U183" s="103"/>
      <c r="V183" s="104" t="s">
        <v>345</v>
      </c>
      <c r="W183" s="103"/>
      <c r="X183" s="104" t="s">
        <v>346</v>
      </c>
      <c r="Y183" s="103"/>
      <c r="Z183" s="104" t="s">
        <v>1047</v>
      </c>
      <c r="AA183" s="104">
        <v>88569</v>
      </c>
      <c r="AB183" s="104" t="s">
        <v>349</v>
      </c>
      <c r="AC183" s="103"/>
      <c r="AD183" s="104">
        <v>30</v>
      </c>
      <c r="AE183" s="104">
        <v>2015</v>
      </c>
      <c r="AF183" s="104">
        <v>1</v>
      </c>
      <c r="AG183" s="103"/>
      <c r="AH183" s="103"/>
      <c r="AI183" s="104">
        <v>0</v>
      </c>
      <c r="AJ183" s="104">
        <v>0</v>
      </c>
      <c r="AK183" s="104">
        <v>0</v>
      </c>
    </row>
    <row r="184" spans="1:52" ht="12.75" hidden="1" customHeight="1">
      <c r="A184" s="35" t="str">
        <f t="shared" si="32"/>
        <v>Gothenburg</v>
      </c>
      <c r="B184" t="str">
        <f t="shared" si="33"/>
        <v>https://pinclub.hardrock.com/Catalog/166086.aspx</v>
      </c>
      <c r="C184" s="7">
        <f t="shared" si="34"/>
        <v>182</v>
      </c>
      <c r="D184" s="8">
        <v>90864</v>
      </c>
      <c r="E184" s="8" t="s">
        <v>531</v>
      </c>
      <c r="F184" s="14">
        <v>1</v>
      </c>
      <c r="G184" s="16">
        <v>9</v>
      </c>
      <c r="H184" s="8"/>
      <c r="I184" s="8">
        <v>2016</v>
      </c>
      <c r="J184" s="8">
        <v>3</v>
      </c>
      <c r="K184" s="8" t="s">
        <v>614</v>
      </c>
      <c r="L184" s="8" t="s">
        <v>356</v>
      </c>
      <c r="M184" s="8">
        <v>166086</v>
      </c>
      <c r="N184" s="159" t="s">
        <v>1586</v>
      </c>
      <c r="O184" s="158"/>
      <c r="P184" s="158"/>
      <c r="Q184" s="158"/>
      <c r="R184" s="158"/>
      <c r="S184" s="158"/>
      <c r="T184" s="158"/>
      <c r="U184" s="157"/>
      <c r="V184" s="158"/>
      <c r="W184" s="157"/>
      <c r="X184" s="158"/>
      <c r="Y184" s="157"/>
      <c r="Z184" s="158"/>
      <c r="AA184" s="158"/>
      <c r="AB184" s="158"/>
      <c r="AC184" s="157"/>
      <c r="AD184" s="158"/>
      <c r="AE184" s="158"/>
      <c r="AF184" s="158"/>
      <c r="AG184" s="157"/>
      <c r="AH184" s="157"/>
      <c r="AI184" s="158"/>
      <c r="AJ184" s="158"/>
      <c r="AK184" s="158"/>
    </row>
    <row r="185" spans="1:52" ht="12.75" hidden="1" customHeight="1">
      <c r="A185" s="35" t="str">
        <f t="shared" si="19"/>
        <v>Guam</v>
      </c>
      <c r="B185" t="str">
        <f t="shared" si="18"/>
        <v>https://pinclub.hardrock.com/Catalog/105320.aspx</v>
      </c>
      <c r="C185" s="3">
        <f>C184+1</f>
        <v>183</v>
      </c>
      <c r="D185" s="4">
        <v>38278</v>
      </c>
      <c r="E185" s="4" t="s">
        <v>649</v>
      </c>
      <c r="F185" s="14">
        <v>1</v>
      </c>
      <c r="G185" s="16">
        <v>6</v>
      </c>
      <c r="H185" s="4"/>
      <c r="I185" s="4">
        <v>2007</v>
      </c>
      <c r="J185" s="4">
        <v>6</v>
      </c>
      <c r="K185" s="4" t="s">
        <v>615</v>
      </c>
      <c r="L185" s="4"/>
      <c r="M185" s="4">
        <v>105320</v>
      </c>
      <c r="N185" t="s">
        <v>648</v>
      </c>
      <c r="O185" t="s">
        <v>775</v>
      </c>
      <c r="P185" t="s">
        <v>649</v>
      </c>
      <c r="Q185" t="s">
        <v>116</v>
      </c>
      <c r="R185" t="s">
        <v>342</v>
      </c>
      <c r="S185" t="s">
        <v>351</v>
      </c>
      <c r="T185" t="s">
        <v>369</v>
      </c>
      <c r="U185" t="s">
        <v>344</v>
      </c>
      <c r="V185" t="s">
        <v>345</v>
      </c>
      <c r="X185" t="s">
        <v>346</v>
      </c>
      <c r="Y185" t="s">
        <v>353</v>
      </c>
      <c r="Z185" t="s">
        <v>405</v>
      </c>
      <c r="AA185">
        <v>38278</v>
      </c>
      <c r="AB185" t="s">
        <v>349</v>
      </c>
      <c r="AD185">
        <v>20.6</v>
      </c>
      <c r="AE185">
        <v>2007</v>
      </c>
      <c r="AF185">
        <v>1</v>
      </c>
    </row>
    <row r="186" spans="1:52" ht="12.75" hidden="1" customHeight="1">
      <c r="A186" s="35" t="str">
        <f t="shared" si="19"/>
        <v>Guam</v>
      </c>
      <c r="B186" t="str">
        <f t="shared" si="18"/>
        <v>https://pinclub.hardrock.com/Catalog/133770.aspx</v>
      </c>
      <c r="C186" s="7">
        <f t="shared" si="34"/>
        <v>184</v>
      </c>
      <c r="D186" s="8">
        <v>59373</v>
      </c>
      <c r="E186" s="8" t="s">
        <v>649</v>
      </c>
      <c r="F186" s="14">
        <v>1</v>
      </c>
      <c r="G186" s="16">
        <v>9</v>
      </c>
      <c r="H186" s="8"/>
      <c r="I186" s="8">
        <v>2011</v>
      </c>
      <c r="J186" s="8">
        <v>3</v>
      </c>
      <c r="K186" s="8" t="s">
        <v>614</v>
      </c>
      <c r="L186" s="8"/>
      <c r="M186" s="8">
        <v>133770</v>
      </c>
      <c r="N186" t="s">
        <v>776</v>
      </c>
      <c r="O186" t="s">
        <v>777</v>
      </c>
      <c r="P186" t="s">
        <v>649</v>
      </c>
      <c r="Q186" t="s">
        <v>778</v>
      </c>
      <c r="R186" t="s">
        <v>342</v>
      </c>
      <c r="S186" t="s">
        <v>351</v>
      </c>
      <c r="T186" t="s">
        <v>369</v>
      </c>
      <c r="U186" t="s">
        <v>344</v>
      </c>
      <c r="V186" t="s">
        <v>345</v>
      </c>
      <c r="X186" t="s">
        <v>346</v>
      </c>
      <c r="Y186" t="s">
        <v>353</v>
      </c>
      <c r="Z186" t="s">
        <v>348</v>
      </c>
      <c r="AA186">
        <v>59373</v>
      </c>
      <c r="AB186" t="s">
        <v>349</v>
      </c>
      <c r="AD186">
        <v>14</v>
      </c>
      <c r="AE186">
        <v>2010</v>
      </c>
      <c r="AF186">
        <v>1</v>
      </c>
    </row>
    <row r="187" spans="1:52" ht="12.75" hidden="1" customHeight="1">
      <c r="A187" s="35" t="str">
        <f t="shared" ref="A187:A192" si="35">HYPERLINK(B187,E187)</f>
        <v>Guam</v>
      </c>
      <c r="B187" t="str">
        <f t="shared" ref="B187:B192" si="36">CONCATENATE($B$1,M187,$C$1)</f>
        <v>https://pinclub.hardrock.com/Catalog/148291.aspx</v>
      </c>
      <c r="C187" s="7">
        <f t="shared" si="34"/>
        <v>185</v>
      </c>
      <c r="D187" s="8">
        <v>73483</v>
      </c>
      <c r="E187" s="8" t="s">
        <v>649</v>
      </c>
      <c r="F187" s="14">
        <v>1</v>
      </c>
      <c r="G187" s="16">
        <v>9</v>
      </c>
      <c r="H187" s="8"/>
      <c r="I187" s="8">
        <v>2013</v>
      </c>
      <c r="J187" s="8">
        <v>3</v>
      </c>
      <c r="K187" s="8" t="s">
        <v>614</v>
      </c>
      <c r="L187" s="8"/>
      <c r="M187" s="8">
        <v>148291</v>
      </c>
      <c r="N187" s="53" t="s">
        <v>1192</v>
      </c>
      <c r="O187" s="53" t="s">
        <v>1193</v>
      </c>
      <c r="P187" s="53" t="s">
        <v>649</v>
      </c>
      <c r="Q187" s="53" t="s">
        <v>911</v>
      </c>
      <c r="R187" s="53" t="s">
        <v>342</v>
      </c>
      <c r="S187" s="53" t="s">
        <v>351</v>
      </c>
      <c r="T187" s="53" t="s">
        <v>369</v>
      </c>
      <c r="U187" s="53" t="s">
        <v>344</v>
      </c>
      <c r="V187" s="53" t="s">
        <v>345</v>
      </c>
      <c r="W187" s="52"/>
      <c r="X187" s="53" t="s">
        <v>346</v>
      </c>
      <c r="Y187" s="53" t="s">
        <v>353</v>
      </c>
      <c r="Z187" s="53" t="s">
        <v>348</v>
      </c>
      <c r="AA187" s="53">
        <v>73483</v>
      </c>
      <c r="AB187" s="53" t="s">
        <v>349</v>
      </c>
      <c r="AC187" s="52"/>
      <c r="AD187" s="53">
        <v>15</v>
      </c>
      <c r="AE187" s="53">
        <v>2013</v>
      </c>
      <c r="AF187" s="53">
        <v>1</v>
      </c>
      <c r="AG187" s="52"/>
      <c r="AH187" s="52"/>
      <c r="AI187" s="53">
        <v>0</v>
      </c>
      <c r="AJ187" s="53">
        <v>0</v>
      </c>
      <c r="AK187" s="53">
        <v>0</v>
      </c>
    </row>
    <row r="188" spans="1:52" ht="12.75" hidden="1" customHeight="1">
      <c r="A188" s="35" t="str">
        <f t="shared" si="35"/>
        <v>Guam</v>
      </c>
      <c r="B188" t="str">
        <f t="shared" si="36"/>
        <v>https://pinclub.hardrock.com/Catalog/148292.aspx</v>
      </c>
      <c r="C188" s="7">
        <f t="shared" si="34"/>
        <v>186</v>
      </c>
      <c r="D188" s="8">
        <v>73484</v>
      </c>
      <c r="E188" s="8" t="s">
        <v>649</v>
      </c>
      <c r="F188" s="14">
        <v>1</v>
      </c>
      <c r="G188" s="16">
        <v>9</v>
      </c>
      <c r="H188" s="8"/>
      <c r="I188" s="8">
        <v>2013</v>
      </c>
      <c r="J188" s="8">
        <v>3</v>
      </c>
      <c r="K188" s="8" t="s">
        <v>614</v>
      </c>
      <c r="L188" s="8"/>
      <c r="M188" s="8">
        <v>148292</v>
      </c>
      <c r="N188" s="55" t="s">
        <v>1194</v>
      </c>
      <c r="O188" s="55" t="s">
        <v>1195</v>
      </c>
      <c r="P188" s="55" t="s">
        <v>649</v>
      </c>
      <c r="Q188" s="55" t="s">
        <v>866</v>
      </c>
      <c r="R188" s="55" t="s">
        <v>342</v>
      </c>
      <c r="S188" s="55" t="s">
        <v>351</v>
      </c>
      <c r="T188" s="55" t="s">
        <v>369</v>
      </c>
      <c r="U188" s="55" t="s">
        <v>344</v>
      </c>
      <c r="V188" s="55" t="s">
        <v>345</v>
      </c>
      <c r="W188" s="54"/>
      <c r="X188" s="55" t="s">
        <v>346</v>
      </c>
      <c r="Y188" s="55" t="s">
        <v>353</v>
      </c>
      <c r="Z188" s="55" t="s">
        <v>348</v>
      </c>
      <c r="AA188" s="55">
        <v>73484</v>
      </c>
      <c r="AB188" s="55" t="s">
        <v>349</v>
      </c>
      <c r="AC188" s="54"/>
      <c r="AD188" s="55">
        <v>15</v>
      </c>
      <c r="AE188" s="55">
        <v>2013</v>
      </c>
      <c r="AF188" s="55">
        <v>1</v>
      </c>
      <c r="AG188" s="54"/>
      <c r="AH188" s="54"/>
      <c r="AI188" s="55">
        <v>0</v>
      </c>
      <c r="AJ188" s="55">
        <v>0</v>
      </c>
      <c r="AK188" s="55">
        <v>0</v>
      </c>
    </row>
    <row r="189" spans="1:52" ht="12.75" hidden="1" customHeight="1">
      <c r="A189" s="35" t="str">
        <f t="shared" si="35"/>
        <v>Guanacaste</v>
      </c>
      <c r="B189" t="str">
        <f t="shared" si="36"/>
        <v>https://pinclub.hardrock.com/Catalog/160579.aspx</v>
      </c>
      <c r="C189" s="7">
        <f t="shared" si="34"/>
        <v>187</v>
      </c>
      <c r="D189" s="8">
        <v>85462</v>
      </c>
      <c r="E189" s="8" t="s">
        <v>1461</v>
      </c>
      <c r="F189" s="14">
        <v>1</v>
      </c>
      <c r="G189" s="16">
        <v>9</v>
      </c>
      <c r="H189" s="8"/>
      <c r="I189" s="8">
        <v>2015</v>
      </c>
      <c r="J189" s="8">
        <v>3</v>
      </c>
      <c r="K189" s="8" t="s">
        <v>614</v>
      </c>
      <c r="L189" s="8"/>
      <c r="M189" s="8">
        <v>160579</v>
      </c>
      <c r="N189" s="42" t="s">
        <v>1470</v>
      </c>
      <c r="O189" s="42" t="s">
        <v>1470</v>
      </c>
      <c r="P189" s="42" t="s">
        <v>1461</v>
      </c>
      <c r="Q189" s="42" t="s">
        <v>1277</v>
      </c>
      <c r="R189" s="42" t="s">
        <v>342</v>
      </c>
      <c r="S189" s="42" t="s">
        <v>351</v>
      </c>
      <c r="T189" s="42" t="s">
        <v>369</v>
      </c>
      <c r="U189" s="42" t="s">
        <v>344</v>
      </c>
      <c r="V189" s="42" t="s">
        <v>345</v>
      </c>
      <c r="W189" s="42"/>
      <c r="X189" s="42" t="s">
        <v>346</v>
      </c>
      <c r="Y189" s="42" t="s">
        <v>353</v>
      </c>
      <c r="Z189" s="42" t="s">
        <v>1047</v>
      </c>
      <c r="AA189" s="42">
        <v>85462</v>
      </c>
      <c r="AB189" s="42" t="s">
        <v>349</v>
      </c>
      <c r="AC189" s="42">
        <v>0</v>
      </c>
      <c r="AD189" s="42">
        <v>29</v>
      </c>
      <c r="AE189" s="42">
        <v>2015</v>
      </c>
      <c r="AF189" s="42">
        <v>1</v>
      </c>
      <c r="AG189" s="42"/>
      <c r="AH189" s="42"/>
      <c r="AI189" s="42">
        <v>0</v>
      </c>
      <c r="AJ189" s="42">
        <v>0</v>
      </c>
      <c r="AK189" s="42">
        <v>0</v>
      </c>
    </row>
    <row r="190" spans="1:52" ht="12.75" hidden="1" customHeight="1">
      <c r="A190" s="35" t="str">
        <f t="shared" si="35"/>
        <v>Guatemala City</v>
      </c>
      <c r="B190" t="str">
        <f t="shared" si="36"/>
        <v>https://pinclub.hardrock.com/Catalog/145059.aspx</v>
      </c>
      <c r="C190" s="7">
        <f>C189+1</f>
        <v>188</v>
      </c>
      <c r="D190" s="8">
        <v>70320</v>
      </c>
      <c r="E190" s="8" t="s">
        <v>1158</v>
      </c>
      <c r="F190" s="14">
        <v>1</v>
      </c>
      <c r="G190" s="16">
        <v>9</v>
      </c>
      <c r="H190" s="8"/>
      <c r="I190" s="8">
        <v>2013</v>
      </c>
      <c r="J190" s="8">
        <v>3</v>
      </c>
      <c r="K190" s="8" t="s">
        <v>614</v>
      </c>
      <c r="L190" s="8"/>
      <c r="M190" s="8">
        <v>145059</v>
      </c>
      <c r="N190" s="42" t="s">
        <v>393</v>
      </c>
      <c r="O190" s="42" t="s">
        <v>393</v>
      </c>
      <c r="P190" s="42" t="s">
        <v>1158</v>
      </c>
      <c r="Q190" s="42" t="s">
        <v>1162</v>
      </c>
      <c r="R190" s="42" t="s">
        <v>342</v>
      </c>
      <c r="S190" s="42" t="s">
        <v>351</v>
      </c>
      <c r="T190" s="42" t="s">
        <v>369</v>
      </c>
      <c r="U190" s="42" t="s">
        <v>344</v>
      </c>
      <c r="V190" s="42" t="s">
        <v>345</v>
      </c>
      <c r="W190" s="42"/>
      <c r="X190" s="42" t="s">
        <v>346</v>
      </c>
      <c r="Y190" s="42" t="s">
        <v>353</v>
      </c>
      <c r="Z190" s="42" t="s">
        <v>348</v>
      </c>
      <c r="AA190" s="42">
        <v>70320</v>
      </c>
      <c r="AB190" s="42" t="s">
        <v>349</v>
      </c>
      <c r="AC190" s="42">
        <v>0</v>
      </c>
      <c r="AD190" s="42"/>
      <c r="AE190" s="42">
        <v>2013</v>
      </c>
      <c r="AF190" s="42">
        <v>1</v>
      </c>
      <c r="AG190" s="42"/>
      <c r="AH190" s="42"/>
      <c r="AI190" s="42">
        <v>0</v>
      </c>
      <c r="AJ190" s="42">
        <v>0</v>
      </c>
      <c r="AK190" s="42">
        <v>0</v>
      </c>
      <c r="AL190" s="42"/>
      <c r="AM190" s="42"/>
      <c r="AN190" s="42"/>
      <c r="AO190" s="42"/>
      <c r="AP190" s="42"/>
      <c r="AQ190" s="42"/>
      <c r="AR190" s="42"/>
      <c r="AS190" s="42"/>
      <c r="AT190" s="42"/>
      <c r="AU190" s="42"/>
      <c r="AV190" s="42"/>
      <c r="AW190" s="42"/>
      <c r="AX190" s="42"/>
    </row>
    <row r="191" spans="1:52" ht="12.75" hidden="1" customHeight="1">
      <c r="A191" s="35" t="str">
        <f t="shared" si="35"/>
        <v>Gurgaon</v>
      </c>
      <c r="B191" t="str">
        <f t="shared" si="36"/>
        <v>https://pinclub.hardrock.com/Catalog/152350.aspx</v>
      </c>
      <c r="C191" s="7">
        <f>C190+1</f>
        <v>189</v>
      </c>
      <c r="D191" s="8">
        <v>77382</v>
      </c>
      <c r="E191" s="8" t="s">
        <v>1297</v>
      </c>
      <c r="F191" s="14">
        <v>1</v>
      </c>
      <c r="G191" s="16">
        <v>9</v>
      </c>
      <c r="H191" s="8"/>
      <c r="I191" s="8">
        <v>2014</v>
      </c>
      <c r="J191" s="8">
        <v>3</v>
      </c>
      <c r="K191" s="8" t="s">
        <v>614</v>
      </c>
      <c r="L191" s="8" t="s">
        <v>1507</v>
      </c>
      <c r="M191" s="8">
        <v>152350</v>
      </c>
      <c r="N191" s="42" t="s">
        <v>438</v>
      </c>
      <c r="O191" s="42" t="s">
        <v>438</v>
      </c>
      <c r="P191" s="42" t="s">
        <v>1297</v>
      </c>
      <c r="Q191" s="42" t="s">
        <v>544</v>
      </c>
      <c r="R191" s="42" t="s">
        <v>342</v>
      </c>
      <c r="S191" s="42" t="s">
        <v>351</v>
      </c>
      <c r="T191" s="42" t="s">
        <v>369</v>
      </c>
      <c r="U191" s="42" t="s">
        <v>344</v>
      </c>
      <c r="V191" s="42" t="s">
        <v>345</v>
      </c>
      <c r="W191" s="42"/>
      <c r="X191" s="42" t="s">
        <v>346</v>
      </c>
      <c r="Y191" s="42"/>
      <c r="Z191" s="42" t="s">
        <v>348</v>
      </c>
      <c r="AA191" s="42">
        <v>77382</v>
      </c>
      <c r="AB191" s="42" t="s">
        <v>349</v>
      </c>
      <c r="AC191" s="42"/>
      <c r="AD191" s="42">
        <v>15</v>
      </c>
      <c r="AE191" s="42">
        <v>2014</v>
      </c>
      <c r="AF191" s="42">
        <v>1</v>
      </c>
      <c r="AG191" s="42"/>
      <c r="AH191" s="42"/>
      <c r="AI191" s="42">
        <v>0</v>
      </c>
      <c r="AJ191" s="42">
        <v>0</v>
      </c>
      <c r="AK191" s="42">
        <v>0</v>
      </c>
      <c r="AL191" s="42"/>
      <c r="AM191" s="42"/>
      <c r="AN191" s="42"/>
      <c r="AO191" s="42"/>
      <c r="AP191" s="42"/>
      <c r="AQ191" s="42"/>
      <c r="AR191" s="42"/>
      <c r="AS191" s="42"/>
      <c r="AT191" s="42"/>
      <c r="AU191" s="42"/>
      <c r="AV191" s="42"/>
      <c r="AW191" s="42"/>
      <c r="AX191" s="42"/>
      <c r="AY191" s="42"/>
      <c r="AZ191" s="42"/>
    </row>
    <row r="192" spans="1:52" ht="12.75" hidden="1" customHeight="1">
      <c r="A192" s="35" t="str">
        <f t="shared" si="35"/>
        <v>Gurgaon</v>
      </c>
      <c r="B192" t="str">
        <f t="shared" si="36"/>
        <v>https://pinclub.hardrock.com/Catalog/152351.aspx</v>
      </c>
      <c r="C192" s="7">
        <f>C191+1</f>
        <v>190</v>
      </c>
      <c r="D192" s="8">
        <v>77383</v>
      </c>
      <c r="E192" s="8" t="s">
        <v>1297</v>
      </c>
      <c r="F192" s="14">
        <v>1</v>
      </c>
      <c r="G192" s="16">
        <v>9</v>
      </c>
      <c r="H192" s="8"/>
      <c r="I192" s="8">
        <v>2014</v>
      </c>
      <c r="J192" s="8">
        <v>3</v>
      </c>
      <c r="K192" s="8" t="s">
        <v>614</v>
      </c>
      <c r="L192" s="8" t="s">
        <v>1507</v>
      </c>
      <c r="M192" s="8">
        <v>152351</v>
      </c>
      <c r="N192" s="42" t="s">
        <v>1166</v>
      </c>
      <c r="O192" s="42" t="s">
        <v>1166</v>
      </c>
      <c r="P192" s="42" t="s">
        <v>1297</v>
      </c>
      <c r="Q192" s="42" t="s">
        <v>350</v>
      </c>
      <c r="R192" s="42" t="s">
        <v>342</v>
      </c>
      <c r="S192" s="42" t="s">
        <v>351</v>
      </c>
      <c r="T192" s="42" t="s">
        <v>369</v>
      </c>
      <c r="U192" s="42" t="s">
        <v>344</v>
      </c>
      <c r="V192" s="42" t="s">
        <v>345</v>
      </c>
      <c r="W192" s="42"/>
      <c r="X192" s="42" t="s">
        <v>346</v>
      </c>
      <c r="Y192" s="42"/>
      <c r="Z192" s="42" t="s">
        <v>348</v>
      </c>
      <c r="AA192" s="42">
        <v>77383</v>
      </c>
      <c r="AB192" s="42" t="s">
        <v>349</v>
      </c>
      <c r="AC192" s="42"/>
      <c r="AD192" s="42">
        <v>15</v>
      </c>
      <c r="AE192" s="42">
        <v>2014</v>
      </c>
      <c r="AF192" s="42">
        <v>1</v>
      </c>
      <c r="AG192" s="42"/>
      <c r="AH192" s="42"/>
      <c r="AI192" s="42">
        <v>0</v>
      </c>
      <c r="AJ192" s="42">
        <v>0</v>
      </c>
      <c r="AK192" s="42">
        <v>0</v>
      </c>
      <c r="AL192" s="42"/>
      <c r="AM192" s="42"/>
      <c r="AN192" s="42"/>
      <c r="AO192" s="42"/>
      <c r="AP192" s="42"/>
      <c r="AQ192" s="42"/>
      <c r="AR192" s="42"/>
      <c r="AS192" s="42"/>
      <c r="AT192" s="42"/>
      <c r="AU192" s="42"/>
      <c r="AV192" s="42"/>
      <c r="AW192" s="42"/>
      <c r="AX192" s="42"/>
      <c r="AY192" s="42"/>
      <c r="AZ192" s="42"/>
    </row>
    <row r="193" spans="1:37" ht="12.75" hidden="1" customHeight="1">
      <c r="A193" s="35" t="str">
        <f t="shared" si="19"/>
        <v>Hamburg</v>
      </c>
      <c r="B193" t="str">
        <f t="shared" si="18"/>
        <v>https://pinclub.hardrock.com/Catalog/134119.aspx</v>
      </c>
      <c r="C193" s="7">
        <f>C192+1</f>
        <v>191</v>
      </c>
      <c r="D193" s="8">
        <v>59711</v>
      </c>
      <c r="E193" s="8" t="s">
        <v>388</v>
      </c>
      <c r="F193" s="14">
        <v>1</v>
      </c>
      <c r="G193" s="16">
        <v>9</v>
      </c>
      <c r="H193" s="8"/>
      <c r="I193" s="8">
        <v>2011</v>
      </c>
      <c r="J193" s="8">
        <v>3</v>
      </c>
      <c r="K193" s="8" t="s">
        <v>614</v>
      </c>
      <c r="L193" s="8"/>
      <c r="M193" s="8">
        <v>134119</v>
      </c>
      <c r="N193" t="s">
        <v>1059</v>
      </c>
      <c r="O193" t="s">
        <v>1060</v>
      </c>
      <c r="P193" t="s">
        <v>388</v>
      </c>
      <c r="Q193" t="s">
        <v>544</v>
      </c>
      <c r="R193" t="s">
        <v>342</v>
      </c>
      <c r="S193" t="s">
        <v>351</v>
      </c>
      <c r="T193" t="s">
        <v>369</v>
      </c>
      <c r="U193" t="s">
        <v>344</v>
      </c>
      <c r="V193" t="s">
        <v>345</v>
      </c>
      <c r="X193" t="s">
        <v>346</v>
      </c>
      <c r="Y193" t="s">
        <v>353</v>
      </c>
      <c r="Z193" t="s">
        <v>348</v>
      </c>
      <c r="AA193">
        <v>59711</v>
      </c>
      <c r="AB193" t="s">
        <v>349</v>
      </c>
      <c r="AD193">
        <v>20.57</v>
      </c>
      <c r="AE193">
        <v>2011</v>
      </c>
      <c r="AF193">
        <v>1</v>
      </c>
      <c r="AH193" t="s">
        <v>1061</v>
      </c>
    </row>
    <row r="194" spans="1:37" ht="12.75" hidden="1" customHeight="1">
      <c r="A194" s="35" t="str">
        <f t="shared" ref="A194:A206" si="37">HYPERLINK(B194,E194)</f>
        <v>Hamburg</v>
      </c>
      <c r="B194" t="str">
        <f t="shared" ref="B194:B206" si="38">CONCATENATE($B$1,M194,$C$1)</f>
        <v>https://pinclub.hardrock.com/Catalog/148749.aspx</v>
      </c>
      <c r="C194" s="7">
        <f t="shared" si="34"/>
        <v>192</v>
      </c>
      <c r="D194" s="8">
        <v>79926</v>
      </c>
      <c r="E194" s="8" t="s">
        <v>388</v>
      </c>
      <c r="F194" s="14">
        <v>1</v>
      </c>
      <c r="G194" s="16">
        <v>9</v>
      </c>
      <c r="H194" s="8"/>
      <c r="I194" s="8">
        <v>2013</v>
      </c>
      <c r="J194" s="8">
        <v>3</v>
      </c>
      <c r="K194" s="8" t="s">
        <v>614</v>
      </c>
      <c r="L194" s="8"/>
      <c r="M194" s="8">
        <v>148749</v>
      </c>
      <c r="N194" s="57" t="s">
        <v>1196</v>
      </c>
      <c r="O194" s="57" t="s">
        <v>1197</v>
      </c>
      <c r="P194" s="57" t="s">
        <v>388</v>
      </c>
      <c r="Q194" s="57" t="s">
        <v>1198</v>
      </c>
      <c r="R194" s="57" t="s">
        <v>342</v>
      </c>
      <c r="S194" s="57" t="s">
        <v>351</v>
      </c>
      <c r="T194" s="57" t="s">
        <v>369</v>
      </c>
      <c r="U194" s="57" t="s">
        <v>344</v>
      </c>
      <c r="V194" s="57" t="s">
        <v>345</v>
      </c>
      <c r="W194" s="56"/>
      <c r="X194" s="57" t="s">
        <v>346</v>
      </c>
      <c r="Y194" s="57" t="s">
        <v>353</v>
      </c>
      <c r="Z194" s="57" t="s">
        <v>348</v>
      </c>
      <c r="AA194" s="57">
        <v>73926</v>
      </c>
      <c r="AB194" s="57" t="s">
        <v>349</v>
      </c>
      <c r="AC194" s="56"/>
      <c r="AD194" s="57">
        <v>18.64</v>
      </c>
      <c r="AE194" s="57">
        <v>2013</v>
      </c>
      <c r="AF194" s="57">
        <v>1</v>
      </c>
      <c r="AG194" s="56"/>
      <c r="AH194" s="56"/>
      <c r="AI194" s="57">
        <v>0</v>
      </c>
      <c r="AJ194" s="57">
        <v>0</v>
      </c>
      <c r="AK194" s="57">
        <v>0</v>
      </c>
    </row>
    <row r="195" spans="1:37" ht="12.75" hidden="1" customHeight="1">
      <c r="A195" s="35" t="str">
        <f t="shared" ref="A195" si="39">HYPERLINK(B195,E195)</f>
        <v>Hamburg</v>
      </c>
      <c r="B195" t="str">
        <f t="shared" ref="B195" si="40">CONCATENATE($B$1,M195,$C$1)</f>
        <v>https://pinclub.hardrock.com/Catalog/162193.aspx</v>
      </c>
      <c r="C195" s="7">
        <f t="shared" si="34"/>
        <v>193</v>
      </c>
      <c r="D195" s="8">
        <v>87043</v>
      </c>
      <c r="E195" s="8" t="s">
        <v>388</v>
      </c>
      <c r="F195" s="14">
        <v>1</v>
      </c>
      <c r="G195" s="16">
        <v>9</v>
      </c>
      <c r="H195" s="8"/>
      <c r="I195" s="8">
        <v>2015</v>
      </c>
      <c r="J195" s="8">
        <v>3</v>
      </c>
      <c r="K195" s="8" t="s">
        <v>614</v>
      </c>
      <c r="L195" s="8"/>
      <c r="M195" s="8">
        <v>162193</v>
      </c>
      <c r="N195" s="106" t="s">
        <v>1528</v>
      </c>
      <c r="O195" s="106" t="s">
        <v>1529</v>
      </c>
      <c r="P195" s="106" t="s">
        <v>388</v>
      </c>
      <c r="Q195" s="106" t="s">
        <v>3</v>
      </c>
      <c r="R195" s="106" t="s">
        <v>342</v>
      </c>
      <c r="S195" s="106" t="s">
        <v>351</v>
      </c>
      <c r="T195" s="106" t="s">
        <v>369</v>
      </c>
      <c r="U195" s="105"/>
      <c r="V195" s="106" t="s">
        <v>345</v>
      </c>
      <c r="W195" s="105"/>
      <c r="X195" s="106" t="s">
        <v>346</v>
      </c>
      <c r="Y195" s="106" t="s">
        <v>353</v>
      </c>
      <c r="Z195" s="106" t="s">
        <v>1047</v>
      </c>
      <c r="AA195" s="106">
        <v>87043</v>
      </c>
      <c r="AB195" s="106" t="s">
        <v>349</v>
      </c>
      <c r="AC195" s="105"/>
      <c r="AD195" s="106" t="s">
        <v>1530</v>
      </c>
      <c r="AE195" s="106">
        <v>2015</v>
      </c>
      <c r="AF195" s="106">
        <v>1</v>
      </c>
      <c r="AG195" s="105"/>
      <c r="AH195" s="105"/>
      <c r="AI195" s="106">
        <v>0</v>
      </c>
      <c r="AJ195" s="106">
        <v>0</v>
      </c>
      <c r="AK195" s="106">
        <v>0</v>
      </c>
    </row>
    <row r="196" spans="1:37" ht="12.75" hidden="1" customHeight="1">
      <c r="A196" s="35" t="str">
        <f t="shared" ref="A196" si="41">HYPERLINK(B196,E196)</f>
        <v>Hamburg</v>
      </c>
      <c r="B196" t="str">
        <f t="shared" ref="B196" si="42">CONCATENATE($B$1,M196,$C$1)</f>
        <v>https://pinclub.hardrock.com/Catalog/165684.aspx</v>
      </c>
      <c r="C196" s="7">
        <f t="shared" si="34"/>
        <v>194</v>
      </c>
      <c r="D196" s="8">
        <v>90467</v>
      </c>
      <c r="E196" s="8" t="s">
        <v>388</v>
      </c>
      <c r="F196" s="14">
        <v>1</v>
      </c>
      <c r="G196" s="16">
        <v>9</v>
      </c>
      <c r="H196" s="8"/>
      <c r="I196" s="8">
        <v>2016</v>
      </c>
      <c r="J196" s="8">
        <v>3</v>
      </c>
      <c r="K196" s="8" t="s">
        <v>614</v>
      </c>
      <c r="L196" s="8"/>
      <c r="M196" s="8">
        <v>165684</v>
      </c>
      <c r="N196" s="159" t="s">
        <v>1503</v>
      </c>
      <c r="O196" s="158"/>
      <c r="P196" s="158"/>
      <c r="Q196" s="158"/>
      <c r="R196" s="158"/>
      <c r="S196" s="158"/>
      <c r="T196" s="158"/>
      <c r="U196" s="157"/>
      <c r="V196" s="158"/>
      <c r="W196" s="157"/>
      <c r="X196" s="158"/>
      <c r="Y196" s="158"/>
      <c r="Z196" s="158"/>
      <c r="AA196" s="158"/>
      <c r="AB196" s="158"/>
      <c r="AC196" s="157"/>
      <c r="AD196" s="158"/>
      <c r="AE196" s="158"/>
      <c r="AF196" s="158"/>
      <c r="AG196" s="157"/>
      <c r="AH196" s="157"/>
      <c r="AI196" s="158"/>
      <c r="AJ196" s="158"/>
      <c r="AK196" s="158"/>
    </row>
    <row r="197" spans="1:37" ht="12.75" hidden="1" customHeight="1">
      <c r="A197" s="35" t="str">
        <f t="shared" ref="A197" si="43">HYPERLINK(B197,E197)</f>
        <v>Hamburg</v>
      </c>
      <c r="B197" t="str">
        <f t="shared" ref="B197" si="44">CONCATENATE($B$1,M197,$C$1)</f>
        <v>https://pinclub.hardrock.com/Catalog/165931.aspx</v>
      </c>
      <c r="C197" s="7">
        <f>C196+1</f>
        <v>195</v>
      </c>
      <c r="D197" s="8">
        <v>90710</v>
      </c>
      <c r="E197" s="8" t="s">
        <v>388</v>
      </c>
      <c r="F197" s="14">
        <v>1</v>
      </c>
      <c r="G197" s="16">
        <v>9</v>
      </c>
      <c r="H197" s="8">
        <v>300</v>
      </c>
      <c r="I197" s="8">
        <v>2016</v>
      </c>
      <c r="J197" s="8">
        <v>3</v>
      </c>
      <c r="K197" s="8" t="s">
        <v>614</v>
      </c>
      <c r="L197" s="8"/>
      <c r="M197" s="8">
        <v>165931</v>
      </c>
      <c r="N197" s="159" t="s">
        <v>1417</v>
      </c>
      <c r="O197" s="158"/>
      <c r="P197" s="158"/>
      <c r="Q197" s="158"/>
      <c r="R197" s="158"/>
      <c r="S197" s="158"/>
      <c r="T197" s="158"/>
      <c r="U197" s="157"/>
      <c r="V197" s="158"/>
      <c r="W197" s="157"/>
      <c r="X197" s="158"/>
      <c r="Y197" s="158"/>
      <c r="Z197" s="158"/>
      <c r="AA197" s="158"/>
      <c r="AB197" s="158"/>
      <c r="AC197" s="157"/>
      <c r="AD197" s="158"/>
      <c r="AE197" s="158"/>
      <c r="AF197" s="158"/>
      <c r="AG197" s="157"/>
      <c r="AH197" s="157"/>
      <c r="AI197" s="158"/>
      <c r="AJ197" s="158"/>
      <c r="AK197" s="158"/>
    </row>
    <row r="198" spans="1:37" ht="12.75" hidden="1" customHeight="1">
      <c r="A198" s="35" t="str">
        <f t="shared" ref="A198" si="45">HYPERLINK(B198,E198)</f>
        <v>Hamburg</v>
      </c>
      <c r="B198" t="str">
        <f t="shared" ref="B198" si="46">CONCATENATE($B$1,M198,$C$1)</f>
        <v>https://pinclub.hardrock.com/Catalog/166493.aspx</v>
      </c>
      <c r="C198" s="7">
        <f>C197+1</f>
        <v>196</v>
      </c>
      <c r="D198" s="8">
        <v>91265</v>
      </c>
      <c r="E198" s="8" t="s">
        <v>388</v>
      </c>
      <c r="F198" s="14">
        <v>1</v>
      </c>
      <c r="G198" s="16">
        <v>9</v>
      </c>
      <c r="H198" s="8">
        <v>300</v>
      </c>
      <c r="I198" s="8">
        <v>2016</v>
      </c>
      <c r="J198" s="8">
        <v>3</v>
      </c>
      <c r="K198" s="8" t="s">
        <v>614</v>
      </c>
      <c r="L198" s="8"/>
      <c r="M198" s="8">
        <v>166493</v>
      </c>
      <c r="N198" s="159" t="s">
        <v>1588</v>
      </c>
      <c r="O198" s="158"/>
      <c r="P198" s="158"/>
      <c r="Q198" s="158"/>
      <c r="R198" s="158"/>
      <c r="S198" s="158"/>
      <c r="T198" s="158"/>
      <c r="U198" s="157"/>
      <c r="V198" s="158"/>
      <c r="W198" s="157"/>
      <c r="X198" s="158"/>
      <c r="Y198" s="158"/>
      <c r="Z198" s="158"/>
      <c r="AA198" s="158"/>
      <c r="AB198" s="158"/>
      <c r="AC198" s="157"/>
      <c r="AD198" s="158"/>
      <c r="AE198" s="158"/>
      <c r="AF198" s="158"/>
      <c r="AG198" s="157"/>
      <c r="AH198" s="157"/>
      <c r="AI198" s="158"/>
      <c r="AJ198" s="158"/>
      <c r="AK198" s="158"/>
    </row>
    <row r="199" spans="1:37" ht="12.75" hidden="1" customHeight="1">
      <c r="A199" s="35" t="str">
        <f t="shared" ref="A199" si="47">HYPERLINK(B199,E199)</f>
        <v>Hamburg</v>
      </c>
      <c r="B199" t="str">
        <f t="shared" ref="B199" si="48">CONCATENATE($B$1,M199,$C$1)</f>
        <v>https://pinclub.hardrock.com/Catalog/167211.aspx</v>
      </c>
      <c r="C199" s="7">
        <f>C198+1</f>
        <v>197</v>
      </c>
      <c r="D199" s="8">
        <v>91969</v>
      </c>
      <c r="E199" s="8" t="s">
        <v>388</v>
      </c>
      <c r="F199" s="14">
        <v>1</v>
      </c>
      <c r="G199" s="16">
        <v>9</v>
      </c>
      <c r="H199" s="8">
        <v>300</v>
      </c>
      <c r="I199" s="8">
        <v>2016</v>
      </c>
      <c r="J199" s="8">
        <v>3</v>
      </c>
      <c r="K199" s="8" t="s">
        <v>614</v>
      </c>
      <c r="L199" s="8"/>
      <c r="M199" s="8">
        <v>167211</v>
      </c>
      <c r="N199" s="159" t="s">
        <v>1600</v>
      </c>
      <c r="O199" s="158"/>
      <c r="P199" s="158"/>
      <c r="Q199" s="158"/>
      <c r="R199" s="158"/>
      <c r="S199" s="158"/>
      <c r="T199" s="158"/>
      <c r="U199" s="157"/>
      <c r="V199" s="158"/>
      <c r="W199" s="157"/>
      <c r="X199" s="158"/>
      <c r="Y199" s="158"/>
      <c r="Z199" s="158"/>
      <c r="AA199" s="158"/>
      <c r="AB199" s="158"/>
      <c r="AC199" s="157"/>
      <c r="AD199" s="158"/>
      <c r="AE199" s="158"/>
      <c r="AF199" s="158"/>
      <c r="AG199" s="157"/>
      <c r="AH199" s="157"/>
      <c r="AI199" s="158"/>
      <c r="AJ199" s="158"/>
      <c r="AK199" s="158"/>
    </row>
    <row r="200" spans="1:37" ht="12.75" hidden="1" customHeight="1">
      <c r="A200" s="35" t="str">
        <f t="shared" ref="A200" si="49">HYPERLINK(B200,E200)</f>
        <v>Hangzhou</v>
      </c>
      <c r="B200" t="str">
        <f t="shared" ref="B200" si="50">CONCATENATE($B$1,M200,$C$1)</f>
        <v>https://pinclub.hardrock.com/Catalog/167021.aspx</v>
      </c>
      <c r="C200" s="7">
        <f>C199+1</f>
        <v>198</v>
      </c>
      <c r="D200" s="8">
        <v>91783</v>
      </c>
      <c r="E200" s="8" t="s">
        <v>1594</v>
      </c>
      <c r="F200" s="14">
        <v>1</v>
      </c>
      <c r="G200" s="16">
        <v>9</v>
      </c>
      <c r="H200" s="8"/>
      <c r="I200" s="8">
        <v>2016</v>
      </c>
      <c r="J200" s="8">
        <v>4</v>
      </c>
      <c r="K200" s="8" t="s">
        <v>614</v>
      </c>
      <c r="L200" s="8"/>
      <c r="M200" s="8">
        <v>167021</v>
      </c>
      <c r="N200" s="159" t="s">
        <v>755</v>
      </c>
      <c r="O200" s="158"/>
      <c r="P200" s="158"/>
      <c r="Q200" s="158"/>
      <c r="R200" s="158"/>
      <c r="S200" s="158"/>
      <c r="T200" s="158"/>
      <c r="U200" s="157"/>
      <c r="V200" s="158"/>
      <c r="W200" s="157"/>
      <c r="X200" s="158"/>
      <c r="Y200" s="158"/>
      <c r="Z200" s="158"/>
      <c r="AA200" s="158"/>
      <c r="AB200" s="158"/>
      <c r="AC200" s="157"/>
      <c r="AD200" s="158"/>
      <c r="AE200" s="158"/>
      <c r="AF200" s="158"/>
      <c r="AG200" s="157"/>
      <c r="AH200" s="157"/>
      <c r="AI200" s="158"/>
      <c r="AJ200" s="158"/>
      <c r="AK200" s="158"/>
    </row>
    <row r="201" spans="1:37" ht="12.75" hidden="1" customHeight="1">
      <c r="A201" s="35" t="str">
        <f t="shared" si="37"/>
        <v>Helsinki</v>
      </c>
      <c r="B201" t="str">
        <f t="shared" si="38"/>
        <v>https://pinclub.hardrock.com/Catalog/143732.aspx</v>
      </c>
      <c r="C201" s="7">
        <f>C200+1</f>
        <v>199</v>
      </c>
      <c r="D201" s="8">
        <v>69015</v>
      </c>
      <c r="E201" s="8" t="s">
        <v>480</v>
      </c>
      <c r="F201" s="14">
        <v>1</v>
      </c>
      <c r="G201" s="16">
        <v>9</v>
      </c>
      <c r="H201" s="8"/>
      <c r="I201" s="8">
        <v>2012</v>
      </c>
      <c r="J201" s="8">
        <v>3</v>
      </c>
      <c r="K201" s="8" t="s">
        <v>614</v>
      </c>
      <c r="L201" s="8"/>
      <c r="M201" s="8">
        <v>143732</v>
      </c>
      <c r="N201" t="s">
        <v>1107</v>
      </c>
      <c r="O201" t="s">
        <v>1108</v>
      </c>
      <c r="P201" t="s">
        <v>480</v>
      </c>
      <c r="Q201" t="s">
        <v>1109</v>
      </c>
      <c r="R201" t="s">
        <v>342</v>
      </c>
      <c r="S201" t="s">
        <v>351</v>
      </c>
      <c r="T201" t="s">
        <v>369</v>
      </c>
      <c r="U201" t="s">
        <v>344</v>
      </c>
      <c r="V201" t="s">
        <v>345</v>
      </c>
      <c r="X201" t="s">
        <v>346</v>
      </c>
      <c r="Y201" t="s">
        <v>353</v>
      </c>
      <c r="Z201" t="s">
        <v>348</v>
      </c>
      <c r="AA201">
        <v>69015</v>
      </c>
      <c r="AB201" t="s">
        <v>349</v>
      </c>
      <c r="AC201">
        <v>0</v>
      </c>
      <c r="AD201">
        <v>25</v>
      </c>
      <c r="AE201">
        <v>2012</v>
      </c>
      <c r="AF201">
        <v>1</v>
      </c>
      <c r="AI201">
        <v>0</v>
      </c>
      <c r="AJ201">
        <v>0</v>
      </c>
      <c r="AK201">
        <v>0</v>
      </c>
    </row>
    <row r="202" spans="1:37" ht="12.75" hidden="1" customHeight="1">
      <c r="A202" s="35" t="str">
        <f t="shared" si="37"/>
        <v>Helsinki</v>
      </c>
      <c r="B202" t="str">
        <f t="shared" si="38"/>
        <v>https://pinclub.hardrock.com/Catalog/148896.aspx</v>
      </c>
      <c r="C202" s="7">
        <f t="shared" si="34"/>
        <v>200</v>
      </c>
      <c r="D202" s="8">
        <v>74072</v>
      </c>
      <c r="E202" s="8" t="s">
        <v>480</v>
      </c>
      <c r="F202" s="14">
        <v>1</v>
      </c>
      <c r="G202" s="16">
        <v>9</v>
      </c>
      <c r="H202" s="8"/>
      <c r="I202" s="8">
        <v>2013</v>
      </c>
      <c r="J202" s="8">
        <v>3</v>
      </c>
      <c r="K202" s="8" t="s">
        <v>614</v>
      </c>
      <c r="L202" s="8" t="s">
        <v>356</v>
      </c>
      <c r="M202" s="8">
        <v>148896</v>
      </c>
      <c r="N202" s="59" t="s">
        <v>475</v>
      </c>
      <c r="O202" s="59" t="s">
        <v>1199</v>
      </c>
      <c r="P202" s="59" t="s">
        <v>480</v>
      </c>
      <c r="Q202" s="59" t="s">
        <v>1200</v>
      </c>
      <c r="R202" s="59" t="s">
        <v>376</v>
      </c>
      <c r="S202" s="58"/>
      <c r="T202" s="58"/>
      <c r="U202" s="58"/>
      <c r="V202" s="59" t="s">
        <v>345</v>
      </c>
      <c r="W202" s="58"/>
      <c r="X202" s="59" t="s">
        <v>346</v>
      </c>
      <c r="Y202" s="59" t="s">
        <v>353</v>
      </c>
      <c r="Z202" s="58"/>
      <c r="AA202" s="59">
        <v>74072</v>
      </c>
      <c r="AB202" s="59" t="s">
        <v>349</v>
      </c>
      <c r="AC202" s="58"/>
      <c r="AD202" s="59">
        <v>22.82</v>
      </c>
      <c r="AE202" s="59">
        <v>2013</v>
      </c>
      <c r="AF202" s="59">
        <v>1</v>
      </c>
      <c r="AG202" s="58"/>
      <c r="AH202" s="58"/>
      <c r="AI202" s="59">
        <v>0</v>
      </c>
      <c r="AJ202" s="59">
        <v>0</v>
      </c>
      <c r="AK202" s="59">
        <v>0</v>
      </c>
    </row>
    <row r="203" spans="1:37" ht="12.75" hidden="1" customHeight="1">
      <c r="A203" s="35" t="str">
        <f t="shared" si="37"/>
        <v>Helsinki</v>
      </c>
      <c r="B203" t="str">
        <f t="shared" si="38"/>
        <v>https://pinclub.hardrock.com/Catalog/148897.aspx</v>
      </c>
      <c r="C203" s="7">
        <f t="shared" si="34"/>
        <v>201</v>
      </c>
      <c r="D203" s="8">
        <v>74073</v>
      </c>
      <c r="E203" s="8" t="s">
        <v>480</v>
      </c>
      <c r="F203" s="14">
        <v>1</v>
      </c>
      <c r="G203" s="16">
        <v>9</v>
      </c>
      <c r="H203" s="8"/>
      <c r="I203" s="8">
        <v>2013</v>
      </c>
      <c r="J203" s="8">
        <v>3</v>
      </c>
      <c r="K203" s="8" t="s">
        <v>614</v>
      </c>
      <c r="L203" s="8" t="s">
        <v>356</v>
      </c>
      <c r="M203" s="8">
        <v>148897</v>
      </c>
      <c r="N203" s="59" t="s">
        <v>475</v>
      </c>
      <c r="O203" s="59" t="s">
        <v>1201</v>
      </c>
      <c r="P203" s="59" t="s">
        <v>480</v>
      </c>
      <c r="Q203" s="59" t="s">
        <v>1202</v>
      </c>
      <c r="R203" s="59" t="s">
        <v>376</v>
      </c>
      <c r="S203" s="58"/>
      <c r="T203" s="58"/>
      <c r="U203" s="58"/>
      <c r="V203" s="59" t="s">
        <v>345</v>
      </c>
      <c r="W203" s="58"/>
      <c r="X203" s="59" t="s">
        <v>346</v>
      </c>
      <c r="Y203" s="59" t="s">
        <v>353</v>
      </c>
      <c r="Z203" s="58"/>
      <c r="AA203" s="59">
        <v>74073</v>
      </c>
      <c r="AB203" s="59" t="s">
        <v>349</v>
      </c>
      <c r="AC203" s="58"/>
      <c r="AD203" s="59">
        <v>22.82</v>
      </c>
      <c r="AE203" s="59">
        <v>2013</v>
      </c>
      <c r="AF203" s="59">
        <v>1</v>
      </c>
      <c r="AG203" s="58"/>
      <c r="AH203" s="58"/>
      <c r="AI203" s="59">
        <v>0</v>
      </c>
      <c r="AJ203" s="59">
        <v>0</v>
      </c>
      <c r="AK203" s="59">
        <v>0</v>
      </c>
    </row>
    <row r="204" spans="1:37" ht="12.75" hidden="1" customHeight="1">
      <c r="A204" s="35" t="str">
        <f t="shared" si="37"/>
        <v>Helsinki</v>
      </c>
      <c r="B204" t="str">
        <f t="shared" si="38"/>
        <v>https://pinclub.hardrock.com/Catalog/154851.aspx</v>
      </c>
      <c r="C204" s="7">
        <f t="shared" si="34"/>
        <v>202</v>
      </c>
      <c r="D204" s="8">
        <v>79844</v>
      </c>
      <c r="E204" s="8" t="s">
        <v>480</v>
      </c>
      <c r="F204" s="14">
        <v>1</v>
      </c>
      <c r="G204" s="16">
        <v>9</v>
      </c>
      <c r="H204" s="8"/>
      <c r="I204" s="8">
        <v>2014</v>
      </c>
      <c r="J204" s="8">
        <v>3</v>
      </c>
      <c r="K204" s="8" t="s">
        <v>614</v>
      </c>
      <c r="L204" s="8" t="s">
        <v>1415</v>
      </c>
      <c r="M204" s="8">
        <v>154851</v>
      </c>
      <c r="N204" t="s">
        <v>475</v>
      </c>
      <c r="O204" t="s">
        <v>1358</v>
      </c>
      <c r="P204" t="s">
        <v>480</v>
      </c>
      <c r="Q204" t="s">
        <v>1359</v>
      </c>
      <c r="R204" t="s">
        <v>342</v>
      </c>
      <c r="S204" t="s">
        <v>351</v>
      </c>
      <c r="T204" t="s">
        <v>369</v>
      </c>
      <c r="U204" t="s">
        <v>344</v>
      </c>
      <c r="V204" t="s">
        <v>345</v>
      </c>
      <c r="X204" t="s">
        <v>346</v>
      </c>
      <c r="Y204" t="s">
        <v>353</v>
      </c>
      <c r="Z204" t="s">
        <v>348</v>
      </c>
      <c r="AA204">
        <v>79844</v>
      </c>
      <c r="AB204" t="s">
        <v>349</v>
      </c>
      <c r="AD204">
        <v>20</v>
      </c>
      <c r="AE204">
        <v>2014</v>
      </c>
      <c r="AF204">
        <v>1</v>
      </c>
      <c r="AI204">
        <v>0</v>
      </c>
      <c r="AJ204">
        <v>0</v>
      </c>
      <c r="AK204">
        <v>0</v>
      </c>
    </row>
    <row r="205" spans="1:37" ht="12.75" hidden="1" customHeight="1">
      <c r="A205" s="35" t="str">
        <f t="shared" si="37"/>
        <v>Helsinki</v>
      </c>
      <c r="B205" t="str">
        <f t="shared" si="38"/>
        <v>https://pinclub.hardrock.com/Catalog/155975.aspx</v>
      </c>
      <c r="C205" s="7">
        <f t="shared" si="34"/>
        <v>203</v>
      </c>
      <c r="D205" s="8">
        <v>80940</v>
      </c>
      <c r="E205" s="8" t="s">
        <v>480</v>
      </c>
      <c r="F205" s="14">
        <v>1</v>
      </c>
      <c r="G205" s="16">
        <v>9</v>
      </c>
      <c r="H205" s="8"/>
      <c r="I205" s="8">
        <v>2014</v>
      </c>
      <c r="J205" s="8">
        <v>3</v>
      </c>
      <c r="K205" s="8" t="s">
        <v>614</v>
      </c>
      <c r="L205" s="8" t="s">
        <v>356</v>
      </c>
      <c r="M205" s="8">
        <v>155975</v>
      </c>
      <c r="N205" t="s">
        <v>475</v>
      </c>
      <c r="O205" t="s">
        <v>1360</v>
      </c>
      <c r="P205" t="s">
        <v>480</v>
      </c>
      <c r="Q205" t="s">
        <v>1361</v>
      </c>
      <c r="R205" t="s">
        <v>342</v>
      </c>
      <c r="S205" t="s">
        <v>351</v>
      </c>
      <c r="T205" t="s">
        <v>369</v>
      </c>
      <c r="V205" t="s">
        <v>345</v>
      </c>
      <c r="X205" t="s">
        <v>346</v>
      </c>
      <c r="Y205" t="s">
        <v>353</v>
      </c>
      <c r="Z205" t="s">
        <v>1047</v>
      </c>
      <c r="AA205">
        <v>80940</v>
      </c>
      <c r="AB205" t="s">
        <v>349</v>
      </c>
      <c r="AC205">
        <v>0</v>
      </c>
      <c r="AD205">
        <v>18</v>
      </c>
      <c r="AE205">
        <v>2014</v>
      </c>
      <c r="AF205">
        <v>1</v>
      </c>
      <c r="AI205">
        <v>0</v>
      </c>
      <c r="AJ205">
        <v>0</v>
      </c>
      <c r="AK205">
        <v>0</v>
      </c>
    </row>
    <row r="206" spans="1:37" ht="12.75" hidden="1" customHeight="1">
      <c r="A206" s="35" t="str">
        <f t="shared" si="37"/>
        <v>Helsinki</v>
      </c>
      <c r="B206" t="str">
        <f t="shared" si="38"/>
        <v>https://pinclub.hardrock.com/Catalog/156007.aspx</v>
      </c>
      <c r="C206" s="7">
        <f t="shared" si="34"/>
        <v>204</v>
      </c>
      <c r="D206" s="8">
        <v>80972</v>
      </c>
      <c r="E206" s="8" t="s">
        <v>480</v>
      </c>
      <c r="F206" s="14">
        <v>1</v>
      </c>
      <c r="G206" s="16">
        <v>9</v>
      </c>
      <c r="H206" s="8"/>
      <c r="I206" s="8">
        <v>2014</v>
      </c>
      <c r="J206" s="8">
        <v>3</v>
      </c>
      <c r="K206" s="8" t="s">
        <v>614</v>
      </c>
      <c r="L206" s="8" t="s">
        <v>356</v>
      </c>
      <c r="M206" s="8">
        <v>156007</v>
      </c>
      <c r="N206" t="s">
        <v>475</v>
      </c>
      <c r="O206" t="s">
        <v>1362</v>
      </c>
      <c r="P206" t="s">
        <v>480</v>
      </c>
      <c r="Q206" t="s">
        <v>1363</v>
      </c>
      <c r="R206" t="s">
        <v>342</v>
      </c>
      <c r="S206" t="s">
        <v>351</v>
      </c>
      <c r="T206" t="s">
        <v>369</v>
      </c>
      <c r="V206" t="s">
        <v>345</v>
      </c>
      <c r="X206" t="s">
        <v>346</v>
      </c>
      <c r="Y206" t="s">
        <v>353</v>
      </c>
      <c r="Z206" t="s">
        <v>1047</v>
      </c>
      <c r="AA206">
        <v>80972</v>
      </c>
      <c r="AB206" t="s">
        <v>349</v>
      </c>
      <c r="AC206">
        <v>0</v>
      </c>
      <c r="AD206" t="s">
        <v>1364</v>
      </c>
      <c r="AE206">
        <v>2014</v>
      </c>
      <c r="AF206">
        <v>1</v>
      </c>
      <c r="AI206">
        <v>0</v>
      </c>
      <c r="AJ206">
        <v>0</v>
      </c>
      <c r="AK206">
        <v>0</v>
      </c>
    </row>
    <row r="207" spans="1:37" ht="12.75" hidden="1" customHeight="1">
      <c r="A207" s="35" t="str">
        <f>HYPERLINK(B207,E207)</f>
        <v>Helsinki</v>
      </c>
      <c r="B207" t="str">
        <f>CONCATENATE($B$1,M207,$C$1)</f>
        <v>https://pinclub.hardrock.com/Catalog/157359.aspx</v>
      </c>
      <c r="C207" s="7">
        <f t="shared" si="34"/>
        <v>205</v>
      </c>
      <c r="D207" s="8">
        <v>82298</v>
      </c>
      <c r="E207" s="8" t="s">
        <v>480</v>
      </c>
      <c r="F207" s="14">
        <v>1</v>
      </c>
      <c r="G207" s="16">
        <v>9</v>
      </c>
      <c r="H207" s="8"/>
      <c r="I207" s="8">
        <v>2015</v>
      </c>
      <c r="J207" s="8">
        <v>3</v>
      </c>
      <c r="K207" s="8" t="s">
        <v>614</v>
      </c>
      <c r="L207" s="8" t="s">
        <v>356</v>
      </c>
      <c r="M207" s="8">
        <v>157359</v>
      </c>
      <c r="N207" t="s">
        <v>393</v>
      </c>
      <c r="O207" t="s">
        <v>1365</v>
      </c>
      <c r="P207" t="s">
        <v>480</v>
      </c>
      <c r="Q207" t="s">
        <v>858</v>
      </c>
      <c r="T207" t="s">
        <v>369</v>
      </c>
      <c r="V207" t="s">
        <v>345</v>
      </c>
      <c r="X207" t="s">
        <v>346</v>
      </c>
      <c r="Y207" t="s">
        <v>353</v>
      </c>
      <c r="AA207">
        <v>82298</v>
      </c>
      <c r="AB207" t="s">
        <v>349</v>
      </c>
      <c r="AE207">
        <v>2015</v>
      </c>
      <c r="AF207">
        <v>1</v>
      </c>
      <c r="AI207">
        <v>0</v>
      </c>
      <c r="AJ207">
        <v>0</v>
      </c>
      <c r="AK207">
        <v>0</v>
      </c>
    </row>
    <row r="208" spans="1:37" ht="12.75" hidden="1" customHeight="1">
      <c r="A208" s="35" t="str">
        <f>HYPERLINK(B208,E208)</f>
        <v>Helsinki</v>
      </c>
      <c r="B208" t="str">
        <f>CONCATENATE($B$1,M208,$C$1)</f>
        <v>https://pinclub.hardrock.com/Catalog/166148.aspx</v>
      </c>
      <c r="C208" s="7">
        <f t="shared" si="34"/>
        <v>206</v>
      </c>
      <c r="D208" s="8">
        <v>90926</v>
      </c>
      <c r="E208" s="8" t="s">
        <v>480</v>
      </c>
      <c r="F208" s="14">
        <v>1</v>
      </c>
      <c r="G208" s="16">
        <v>9</v>
      </c>
      <c r="H208" s="8"/>
      <c r="I208" s="8">
        <v>2015</v>
      </c>
      <c r="J208" s="8">
        <v>3</v>
      </c>
      <c r="K208" s="8" t="s">
        <v>614</v>
      </c>
      <c r="L208" s="8"/>
      <c r="M208" s="8">
        <v>166148</v>
      </c>
      <c r="N208" s="159" t="s">
        <v>1585</v>
      </c>
    </row>
    <row r="209" spans="1:48" ht="12.75" hidden="1" customHeight="1">
      <c r="A209" s="35" t="str">
        <f t="shared" si="19"/>
        <v>Ho Chi Minh City</v>
      </c>
      <c r="B209" t="str">
        <f t="shared" si="18"/>
        <v>https://pinclub.hardrock.com/Catalog/117439.aspx</v>
      </c>
      <c r="C209" s="7">
        <f>C208+1</f>
        <v>207</v>
      </c>
      <c r="D209" s="8">
        <v>52311</v>
      </c>
      <c r="E209" s="8" t="s">
        <v>651</v>
      </c>
      <c r="F209" s="14">
        <v>1</v>
      </c>
      <c r="G209" s="16">
        <v>9</v>
      </c>
      <c r="H209" s="8"/>
      <c r="I209" s="8">
        <v>2009</v>
      </c>
      <c r="J209" s="8">
        <v>3</v>
      </c>
      <c r="K209" s="8" t="s">
        <v>614</v>
      </c>
      <c r="L209" s="8"/>
      <c r="M209" s="8">
        <v>117439</v>
      </c>
      <c r="N209" t="s">
        <v>393</v>
      </c>
      <c r="O209" t="s">
        <v>650</v>
      </c>
      <c r="P209" t="s">
        <v>651</v>
      </c>
      <c r="Q209" t="s">
        <v>465</v>
      </c>
      <c r="R209" t="s">
        <v>342</v>
      </c>
      <c r="S209" t="s">
        <v>351</v>
      </c>
      <c r="T209" t="s">
        <v>369</v>
      </c>
      <c r="U209" t="s">
        <v>344</v>
      </c>
      <c r="V209" t="s">
        <v>345</v>
      </c>
      <c r="X209" t="s">
        <v>346</v>
      </c>
      <c r="Y209" t="s">
        <v>353</v>
      </c>
      <c r="Z209" t="s">
        <v>348</v>
      </c>
      <c r="AA209">
        <v>52311</v>
      </c>
      <c r="AB209" t="s">
        <v>349</v>
      </c>
      <c r="AD209">
        <v>19</v>
      </c>
      <c r="AE209">
        <v>2009</v>
      </c>
      <c r="AF209">
        <v>1</v>
      </c>
    </row>
    <row r="210" spans="1:48" ht="12.75" hidden="1" customHeight="1">
      <c r="A210" s="35" t="str">
        <f t="shared" ref="A210" si="51">HYPERLINK(B210,E210)</f>
        <v>Ho Chi Minh City</v>
      </c>
      <c r="B210" t="str">
        <f t="shared" ref="B210" si="52">CONCATENATE($B$1,M210,$C$1)</f>
        <v>https://pinclub.hardrock.com/Catalog/164573.aspx</v>
      </c>
      <c r="C210" s="7">
        <f>C209+1</f>
        <v>208</v>
      </c>
      <c r="D210" s="8">
        <v>89374</v>
      </c>
      <c r="E210" s="8" t="s">
        <v>651</v>
      </c>
      <c r="F210" s="14">
        <v>1</v>
      </c>
      <c r="G210" s="16">
        <v>9</v>
      </c>
      <c r="H210" s="8"/>
      <c r="I210" s="8">
        <v>2016</v>
      </c>
      <c r="J210" s="8">
        <v>3</v>
      </c>
      <c r="K210" s="8" t="s">
        <v>614</v>
      </c>
      <c r="L210" s="8" t="s">
        <v>1497</v>
      </c>
      <c r="M210" s="8">
        <v>164573</v>
      </c>
      <c r="N210" s="108" t="s">
        <v>393</v>
      </c>
      <c r="O210" s="108" t="s">
        <v>1531</v>
      </c>
      <c r="P210" s="108" t="s">
        <v>651</v>
      </c>
      <c r="Q210" s="107"/>
      <c r="R210" s="108" t="s">
        <v>342</v>
      </c>
      <c r="S210" s="108" t="s">
        <v>351</v>
      </c>
      <c r="T210" s="108" t="s">
        <v>369</v>
      </c>
      <c r="U210" s="107"/>
      <c r="V210" s="108" t="s">
        <v>345</v>
      </c>
      <c r="W210" s="107"/>
      <c r="X210" s="108" t="s">
        <v>346</v>
      </c>
      <c r="Y210" s="108" t="s">
        <v>353</v>
      </c>
      <c r="Z210" s="108" t="s">
        <v>1047</v>
      </c>
      <c r="AA210" s="108">
        <v>89374</v>
      </c>
      <c r="AB210" s="108" t="s">
        <v>349</v>
      </c>
      <c r="AC210" s="107"/>
      <c r="AD210" s="107"/>
      <c r="AE210" s="108">
        <v>2016</v>
      </c>
      <c r="AF210" s="108">
        <v>1</v>
      </c>
      <c r="AG210" s="107"/>
      <c r="AH210" s="107"/>
      <c r="AI210" s="108">
        <v>0</v>
      </c>
      <c r="AJ210" s="108">
        <v>0</v>
      </c>
      <c r="AK210" s="108">
        <v>0</v>
      </c>
    </row>
    <row r="211" spans="1:48" ht="12.75" hidden="1" customHeight="1">
      <c r="A211" s="35" t="str">
        <f t="shared" si="19"/>
        <v xml:space="preserve">Hollywood </v>
      </c>
      <c r="B211" t="str">
        <f t="shared" si="18"/>
        <v>https://pinclub.hardrock.com/Catalog/100601.aspx</v>
      </c>
      <c r="C211" s="3">
        <f>C210+1</f>
        <v>209</v>
      </c>
      <c r="D211" s="4">
        <v>31146</v>
      </c>
      <c r="E211" s="4" t="s">
        <v>653</v>
      </c>
      <c r="F211" s="14">
        <v>1</v>
      </c>
      <c r="G211" s="16">
        <v>6</v>
      </c>
      <c r="H211" s="4"/>
      <c r="I211" s="4">
        <v>2006</v>
      </c>
      <c r="J211" s="4">
        <v>6</v>
      </c>
      <c r="K211" s="4" t="s">
        <v>612</v>
      </c>
      <c r="L211" s="4"/>
      <c r="M211" s="4">
        <v>100601</v>
      </c>
      <c r="N211" t="s">
        <v>652</v>
      </c>
      <c r="O211" t="s">
        <v>652</v>
      </c>
      <c r="P211" t="s">
        <v>653</v>
      </c>
      <c r="Q211" t="s">
        <v>589</v>
      </c>
      <c r="R211" t="s">
        <v>342</v>
      </c>
      <c r="S211" t="s">
        <v>351</v>
      </c>
      <c r="T211" t="s">
        <v>369</v>
      </c>
      <c r="U211" t="s">
        <v>344</v>
      </c>
      <c r="V211" t="s">
        <v>345</v>
      </c>
      <c r="X211" t="s">
        <v>346</v>
      </c>
      <c r="Y211" t="s">
        <v>353</v>
      </c>
      <c r="Z211" t="s">
        <v>348</v>
      </c>
      <c r="AA211">
        <v>31146</v>
      </c>
      <c r="AB211" t="s">
        <v>349</v>
      </c>
      <c r="AD211">
        <v>12.98</v>
      </c>
      <c r="AE211">
        <v>2006</v>
      </c>
      <c r="AF211">
        <v>1</v>
      </c>
    </row>
    <row r="212" spans="1:48" ht="12.75" hidden="1" customHeight="1">
      <c r="A212" s="35" t="str">
        <f t="shared" si="19"/>
        <v xml:space="preserve">Hollywood </v>
      </c>
      <c r="B212" t="str">
        <f t="shared" si="18"/>
        <v>https://pinclub.hardrock.com/Catalog/106444.aspx</v>
      </c>
      <c r="C212" s="5">
        <f t="shared" ref="C212:C257" si="53">C211+1</f>
        <v>210</v>
      </c>
      <c r="D212" s="6">
        <v>39947</v>
      </c>
      <c r="E212" s="6" t="s">
        <v>653</v>
      </c>
      <c r="F212" s="14">
        <v>1</v>
      </c>
      <c r="G212" s="16">
        <v>7</v>
      </c>
      <c r="H212" s="6"/>
      <c r="I212" s="6">
        <v>2007</v>
      </c>
      <c r="J212" s="6">
        <v>2</v>
      </c>
      <c r="K212" s="6" t="s">
        <v>612</v>
      </c>
      <c r="L212" s="6"/>
      <c r="M212" s="6">
        <v>106444</v>
      </c>
      <c r="N212" t="s">
        <v>652</v>
      </c>
      <c r="O212" t="s">
        <v>652</v>
      </c>
      <c r="P212" t="s">
        <v>653</v>
      </c>
      <c r="Q212" t="s">
        <v>589</v>
      </c>
      <c r="R212" t="s">
        <v>376</v>
      </c>
      <c r="S212" t="s">
        <v>351</v>
      </c>
      <c r="T212" t="s">
        <v>369</v>
      </c>
      <c r="U212" t="s">
        <v>344</v>
      </c>
      <c r="V212" t="s">
        <v>345</v>
      </c>
      <c r="X212" t="s">
        <v>346</v>
      </c>
      <c r="Y212" t="s">
        <v>353</v>
      </c>
      <c r="Z212" t="s">
        <v>348</v>
      </c>
      <c r="AA212">
        <v>39947</v>
      </c>
      <c r="AB212" t="s">
        <v>349</v>
      </c>
      <c r="AD212">
        <v>13.18</v>
      </c>
      <c r="AE212">
        <v>2007</v>
      </c>
      <c r="AF212">
        <v>1</v>
      </c>
    </row>
    <row r="213" spans="1:48" ht="12.75" hidden="1" customHeight="1">
      <c r="A213" s="35" t="str">
        <f t="shared" si="19"/>
        <v xml:space="preserve">Hollywood </v>
      </c>
      <c r="B213" t="str">
        <f t="shared" si="18"/>
        <v>https://pinclub.hardrock.com/Catalog/115096.aspx</v>
      </c>
      <c r="C213" s="7">
        <f t="shared" si="53"/>
        <v>211</v>
      </c>
      <c r="D213" s="8">
        <v>49855</v>
      </c>
      <c r="E213" s="8" t="s">
        <v>653</v>
      </c>
      <c r="F213" s="14">
        <v>1</v>
      </c>
      <c r="G213" s="16">
        <v>9</v>
      </c>
      <c r="H213" s="8"/>
      <c r="I213" s="8">
        <v>2009</v>
      </c>
      <c r="J213" s="8">
        <v>3</v>
      </c>
      <c r="K213" s="8" t="s">
        <v>614</v>
      </c>
      <c r="L213" s="8"/>
      <c r="M213" s="8">
        <v>115096</v>
      </c>
      <c r="N213" t="s">
        <v>654</v>
      </c>
      <c r="O213" t="s">
        <v>655</v>
      </c>
      <c r="P213" t="s">
        <v>653</v>
      </c>
      <c r="Q213" t="s">
        <v>656</v>
      </c>
      <c r="R213" t="s">
        <v>342</v>
      </c>
      <c r="S213" t="s">
        <v>351</v>
      </c>
      <c r="T213" t="s">
        <v>369</v>
      </c>
      <c r="U213" t="s">
        <v>344</v>
      </c>
      <c r="V213" t="s">
        <v>345</v>
      </c>
      <c r="X213" t="s">
        <v>346</v>
      </c>
      <c r="Y213" t="s">
        <v>353</v>
      </c>
      <c r="Z213" t="s">
        <v>348</v>
      </c>
      <c r="AA213">
        <v>49855</v>
      </c>
      <c r="AB213" t="s">
        <v>349</v>
      </c>
      <c r="AD213">
        <v>12.55</v>
      </c>
      <c r="AE213">
        <v>2009</v>
      </c>
      <c r="AF213">
        <v>1</v>
      </c>
    </row>
    <row r="214" spans="1:48" ht="12.75" hidden="1" customHeight="1">
      <c r="A214" s="35" t="str">
        <f t="shared" si="19"/>
        <v>Hollywood FL</v>
      </c>
      <c r="B214" t="str">
        <f t="shared" si="18"/>
        <v>https://pinclub.hardrock.com/Catalog/110686.aspx</v>
      </c>
      <c r="C214" s="5">
        <f t="shared" si="53"/>
        <v>212</v>
      </c>
      <c r="D214" s="6">
        <v>44037</v>
      </c>
      <c r="E214" s="6" t="s">
        <v>658</v>
      </c>
      <c r="F214" s="14">
        <v>1</v>
      </c>
      <c r="G214" s="16">
        <v>7</v>
      </c>
      <c r="H214" s="6"/>
      <c r="I214" s="6">
        <v>2008</v>
      </c>
      <c r="J214" s="6">
        <v>2</v>
      </c>
      <c r="K214" s="6" t="s">
        <v>615</v>
      </c>
      <c r="L214" s="6"/>
      <c r="M214" s="6">
        <v>110686</v>
      </c>
      <c r="N214" t="s">
        <v>632</v>
      </c>
      <c r="O214" t="s">
        <v>657</v>
      </c>
      <c r="P214" t="s">
        <v>658</v>
      </c>
      <c r="Q214" t="s">
        <v>779</v>
      </c>
      <c r="R214" t="s">
        <v>342</v>
      </c>
      <c r="S214" t="s">
        <v>351</v>
      </c>
      <c r="T214" t="s">
        <v>369</v>
      </c>
      <c r="U214" t="s">
        <v>344</v>
      </c>
      <c r="V214" t="s">
        <v>345</v>
      </c>
      <c r="X214" t="s">
        <v>346</v>
      </c>
      <c r="Z214" t="s">
        <v>348</v>
      </c>
      <c r="AA214">
        <v>44037</v>
      </c>
      <c r="AB214" t="s">
        <v>349</v>
      </c>
      <c r="AD214">
        <v>13.26</v>
      </c>
      <c r="AE214">
        <v>2008</v>
      </c>
      <c r="AF214">
        <v>1</v>
      </c>
    </row>
    <row r="215" spans="1:48" s="17" customFormat="1" ht="12.75" hidden="1" customHeight="1">
      <c r="A215" s="35" t="str">
        <f t="shared" si="19"/>
        <v>Hollywood FL</v>
      </c>
      <c r="B215" t="str">
        <f t="shared" si="18"/>
        <v>https://pinclub.hardrock.com/Catalog/132553.aspx</v>
      </c>
      <c r="C215" s="7">
        <f t="shared" si="53"/>
        <v>213</v>
      </c>
      <c r="D215" s="21">
        <v>58187</v>
      </c>
      <c r="E215" s="8" t="s">
        <v>658</v>
      </c>
      <c r="F215" s="14">
        <v>1</v>
      </c>
      <c r="G215" s="20">
        <v>9</v>
      </c>
      <c r="H215" s="21"/>
      <c r="I215" s="21">
        <v>2010</v>
      </c>
      <c r="J215" s="21">
        <v>3</v>
      </c>
      <c r="K215" s="21" t="s">
        <v>614</v>
      </c>
      <c r="L215" s="21"/>
      <c r="M215" s="21">
        <v>132553</v>
      </c>
      <c r="N215" t="s">
        <v>137</v>
      </c>
      <c r="O215" t="s">
        <v>137</v>
      </c>
      <c r="P215" t="s">
        <v>658</v>
      </c>
      <c r="Q215" t="s">
        <v>350</v>
      </c>
      <c r="R215" t="s">
        <v>342</v>
      </c>
      <c r="S215" t="s">
        <v>351</v>
      </c>
      <c r="T215" t="s">
        <v>369</v>
      </c>
      <c r="U215" t="s">
        <v>344</v>
      </c>
      <c r="V215" t="s">
        <v>345</v>
      </c>
      <c r="W215"/>
      <c r="X215" t="s">
        <v>346</v>
      </c>
      <c r="Y215" t="s">
        <v>353</v>
      </c>
      <c r="Z215" t="s">
        <v>405</v>
      </c>
      <c r="AA215">
        <v>58187</v>
      </c>
      <c r="AB215" t="s">
        <v>349</v>
      </c>
      <c r="AC215">
        <v>300</v>
      </c>
      <c r="AD215">
        <v>12.62</v>
      </c>
      <c r="AE215">
        <v>2009</v>
      </c>
      <c r="AF215">
        <v>1</v>
      </c>
      <c r="AG215"/>
      <c r="AH215"/>
    </row>
    <row r="216" spans="1:48" ht="12.75" hidden="1" customHeight="1">
      <c r="A216" s="35" t="str">
        <f t="shared" si="19"/>
        <v>Hollywood Hotel &amp; Casino</v>
      </c>
      <c r="B216" t="str">
        <f t="shared" si="18"/>
        <v>https://pinclub.hardrock.com/Catalog/128344.aspx</v>
      </c>
      <c r="C216" s="3">
        <f t="shared" si="53"/>
        <v>214</v>
      </c>
      <c r="D216" s="4">
        <v>32446</v>
      </c>
      <c r="E216" s="4" t="s">
        <v>660</v>
      </c>
      <c r="F216" s="14">
        <v>1</v>
      </c>
      <c r="G216" s="16">
        <v>6</v>
      </c>
      <c r="H216" s="4"/>
      <c r="I216" s="4">
        <v>2006</v>
      </c>
      <c r="J216" s="4">
        <v>6</v>
      </c>
      <c r="K216" s="4" t="s">
        <v>612</v>
      </c>
      <c r="L216" s="4"/>
      <c r="M216" s="4">
        <v>128344</v>
      </c>
      <c r="N216" t="s">
        <v>346</v>
      </c>
      <c r="O216" t="s">
        <v>659</v>
      </c>
      <c r="P216" t="s">
        <v>660</v>
      </c>
      <c r="Q216" t="s">
        <v>661</v>
      </c>
      <c r="R216" t="s">
        <v>342</v>
      </c>
      <c r="S216" t="s">
        <v>343</v>
      </c>
      <c r="T216" t="s">
        <v>369</v>
      </c>
      <c r="U216" t="s">
        <v>344</v>
      </c>
      <c r="V216" t="s">
        <v>345</v>
      </c>
      <c r="X216" t="s">
        <v>346</v>
      </c>
      <c r="Y216" t="s">
        <v>353</v>
      </c>
      <c r="Z216" t="s">
        <v>348</v>
      </c>
      <c r="AA216">
        <v>32446</v>
      </c>
      <c r="AB216" t="s">
        <v>349</v>
      </c>
      <c r="AD216">
        <v>13</v>
      </c>
      <c r="AE216">
        <v>2006</v>
      </c>
      <c r="AF216">
        <v>1</v>
      </c>
    </row>
    <row r="217" spans="1:48" ht="12.75" hidden="1" customHeight="1">
      <c r="A217" s="35" t="str">
        <f t="shared" si="19"/>
        <v>Hollywood Hotel &amp; Casino</v>
      </c>
      <c r="B217" t="str">
        <f t="shared" si="18"/>
        <v>https://pinclub.hardrock.com/Catalog/128908.aspx</v>
      </c>
      <c r="C217" s="5">
        <f t="shared" si="53"/>
        <v>215</v>
      </c>
      <c r="D217" s="6">
        <v>45302</v>
      </c>
      <c r="E217" s="6" t="s">
        <v>660</v>
      </c>
      <c r="F217" s="14">
        <v>1</v>
      </c>
      <c r="G217" s="16">
        <v>7</v>
      </c>
      <c r="H217" s="6"/>
      <c r="I217" s="6">
        <v>2008</v>
      </c>
      <c r="J217" s="6">
        <v>2</v>
      </c>
      <c r="K217" s="6" t="s">
        <v>612</v>
      </c>
      <c r="L217" s="6"/>
      <c r="M217" s="6">
        <v>128908</v>
      </c>
      <c r="N217" t="s">
        <v>662</v>
      </c>
      <c r="O217" t="s">
        <v>663</v>
      </c>
      <c r="P217" t="s">
        <v>660</v>
      </c>
      <c r="Q217" t="s">
        <v>664</v>
      </c>
      <c r="R217" t="s">
        <v>342</v>
      </c>
      <c r="S217" t="s">
        <v>351</v>
      </c>
      <c r="T217" t="s">
        <v>369</v>
      </c>
      <c r="U217" t="s">
        <v>344</v>
      </c>
      <c r="V217" t="s">
        <v>345</v>
      </c>
      <c r="X217" t="s">
        <v>346</v>
      </c>
      <c r="Y217" t="s">
        <v>353</v>
      </c>
      <c r="Z217" t="s">
        <v>348</v>
      </c>
      <c r="AA217">
        <v>45302</v>
      </c>
      <c r="AB217" t="s">
        <v>349</v>
      </c>
      <c r="AD217">
        <v>12</v>
      </c>
      <c r="AE217">
        <v>2008</v>
      </c>
      <c r="AF217">
        <v>1</v>
      </c>
    </row>
    <row r="218" spans="1:48" ht="12.75" hidden="1" customHeight="1">
      <c r="A218" s="35" t="str">
        <f t="shared" si="19"/>
        <v>Hollywood Hotel &amp; Casino</v>
      </c>
      <c r="B218" t="str">
        <f t="shared" si="18"/>
        <v>https://pinclub.hardrock.com/Catalog/131924.aspx</v>
      </c>
      <c r="C218" s="7">
        <f t="shared" si="53"/>
        <v>216</v>
      </c>
      <c r="D218" s="8">
        <v>57581</v>
      </c>
      <c r="E218" s="8" t="s">
        <v>660</v>
      </c>
      <c r="F218" s="14">
        <v>1</v>
      </c>
      <c r="G218" s="16">
        <v>9</v>
      </c>
      <c r="H218" s="8">
        <v>300</v>
      </c>
      <c r="I218" s="8">
        <v>2009</v>
      </c>
      <c r="J218" s="8">
        <v>3</v>
      </c>
      <c r="K218" s="8" t="s">
        <v>614</v>
      </c>
      <c r="L218" s="8"/>
      <c r="M218" s="8">
        <v>131924</v>
      </c>
      <c r="N218" t="s">
        <v>780</v>
      </c>
      <c r="O218" t="s">
        <v>669</v>
      </c>
      <c r="P218" t="s">
        <v>660</v>
      </c>
      <c r="Q218" t="s">
        <v>670</v>
      </c>
      <c r="R218" t="s">
        <v>342</v>
      </c>
      <c r="S218" t="s">
        <v>351</v>
      </c>
      <c r="T218" t="s">
        <v>369</v>
      </c>
      <c r="U218" t="s">
        <v>344</v>
      </c>
      <c r="V218" t="s">
        <v>345</v>
      </c>
      <c r="X218" t="s">
        <v>346</v>
      </c>
      <c r="Y218" t="s">
        <v>353</v>
      </c>
      <c r="Z218" t="s">
        <v>405</v>
      </c>
      <c r="AA218">
        <v>57581</v>
      </c>
      <c r="AB218" t="s">
        <v>349</v>
      </c>
      <c r="AC218">
        <v>300</v>
      </c>
      <c r="AD218">
        <v>13.4</v>
      </c>
      <c r="AE218">
        <v>2009</v>
      </c>
      <c r="AF218">
        <v>1</v>
      </c>
    </row>
    <row r="219" spans="1:48" ht="12.75" hidden="1" customHeight="1">
      <c r="A219" s="35" t="str">
        <f>HYPERLINK(B219,E219)</f>
        <v>Hollywood Hotel &amp; Casino</v>
      </c>
      <c r="B219" t="str">
        <f>CONCATENATE($B$1,M219,$C$1)</f>
        <v>https://pinclub.hardrock.com/Catalog/158498.aspx</v>
      </c>
      <c r="C219" s="7">
        <f t="shared" si="53"/>
        <v>217</v>
      </c>
      <c r="D219" s="8">
        <v>83417</v>
      </c>
      <c r="E219" s="8" t="s">
        <v>660</v>
      </c>
      <c r="F219" s="14">
        <v>1</v>
      </c>
      <c r="G219" s="16">
        <v>9</v>
      </c>
      <c r="H219" s="8"/>
      <c r="I219" s="8">
        <v>2013</v>
      </c>
      <c r="J219" s="8">
        <v>3</v>
      </c>
      <c r="K219" s="8" t="s">
        <v>614</v>
      </c>
      <c r="L219" s="8" t="s">
        <v>1439</v>
      </c>
      <c r="M219" s="8">
        <v>158498</v>
      </c>
      <c r="N219" s="42" t="s">
        <v>1446</v>
      </c>
      <c r="O219" s="42" t="s">
        <v>1447</v>
      </c>
      <c r="P219" s="42" t="s">
        <v>660</v>
      </c>
      <c r="Q219" s="42" t="s">
        <v>33</v>
      </c>
      <c r="R219" s="42" t="s">
        <v>342</v>
      </c>
      <c r="S219" s="42" t="s">
        <v>351</v>
      </c>
      <c r="T219" s="42" t="s">
        <v>369</v>
      </c>
      <c r="U219" s="42" t="s">
        <v>344</v>
      </c>
      <c r="V219" s="42" t="s">
        <v>345</v>
      </c>
      <c r="W219" s="42"/>
      <c r="X219" s="42" t="s">
        <v>346</v>
      </c>
      <c r="Y219" s="42" t="s">
        <v>353</v>
      </c>
      <c r="Z219" s="42" t="s">
        <v>348</v>
      </c>
      <c r="AA219" s="42">
        <v>83417</v>
      </c>
      <c r="AB219" s="42" t="s">
        <v>349</v>
      </c>
      <c r="AC219" s="42"/>
      <c r="AD219" s="42"/>
      <c r="AE219" s="42">
        <v>2013</v>
      </c>
      <c r="AF219" s="42">
        <v>1</v>
      </c>
      <c r="AG219" s="42"/>
      <c r="AH219" s="42"/>
      <c r="AI219" s="42">
        <v>0</v>
      </c>
      <c r="AJ219" s="42">
        <v>0</v>
      </c>
      <c r="AK219" s="42">
        <v>0</v>
      </c>
    </row>
    <row r="220" spans="1:48" ht="12.75" hidden="1" customHeight="1">
      <c r="A220" s="35" t="str">
        <f t="shared" si="19"/>
        <v>Hong Kong</v>
      </c>
      <c r="B220" t="str">
        <f t="shared" si="18"/>
        <v>https://pinclub.hardrock.com/Catalog/102420.aspx</v>
      </c>
      <c r="C220" s="3">
        <f>C219+1</f>
        <v>218</v>
      </c>
      <c r="D220" s="4">
        <v>33993</v>
      </c>
      <c r="E220" s="4" t="s">
        <v>677</v>
      </c>
      <c r="F220" s="14">
        <v>1</v>
      </c>
      <c r="G220" s="16">
        <v>6</v>
      </c>
      <c r="H220" s="4"/>
      <c r="I220" s="4">
        <v>2006</v>
      </c>
      <c r="J220" s="4">
        <v>6</v>
      </c>
      <c r="K220" s="4" t="s">
        <v>615</v>
      </c>
      <c r="L220" s="4"/>
      <c r="M220" s="4">
        <v>102420</v>
      </c>
      <c r="N220" t="s">
        <v>671</v>
      </c>
      <c r="O220" t="s">
        <v>676</v>
      </c>
      <c r="P220" t="s">
        <v>677</v>
      </c>
      <c r="Q220" t="s">
        <v>678</v>
      </c>
      <c r="R220" t="s">
        <v>342</v>
      </c>
      <c r="S220" t="s">
        <v>351</v>
      </c>
      <c r="T220" t="s">
        <v>369</v>
      </c>
      <c r="U220" t="s">
        <v>344</v>
      </c>
      <c r="V220" t="s">
        <v>345</v>
      </c>
      <c r="X220" t="s">
        <v>346</v>
      </c>
      <c r="Y220" t="s">
        <v>347</v>
      </c>
      <c r="Z220" t="s">
        <v>348</v>
      </c>
      <c r="AA220">
        <v>33993</v>
      </c>
      <c r="AB220" t="s">
        <v>349</v>
      </c>
      <c r="AD220">
        <v>18.690000000000001</v>
      </c>
      <c r="AE220">
        <v>2006</v>
      </c>
      <c r="AF220">
        <v>1</v>
      </c>
    </row>
    <row r="221" spans="1:48" ht="12.75" hidden="1" customHeight="1">
      <c r="A221" s="35" t="str">
        <f t="shared" si="19"/>
        <v>Hong Kong</v>
      </c>
      <c r="B221" t="str">
        <f t="shared" si="18"/>
        <v>https://pinclub.hardrock.com/Catalog/133331.aspx</v>
      </c>
      <c r="C221" s="7">
        <f t="shared" si="53"/>
        <v>219</v>
      </c>
      <c r="D221" s="8">
        <v>58950</v>
      </c>
      <c r="E221" s="8" t="s">
        <v>677</v>
      </c>
      <c r="F221" s="14">
        <v>1</v>
      </c>
      <c r="G221" s="16">
        <v>9</v>
      </c>
      <c r="H221" s="8"/>
      <c r="I221" s="8">
        <v>2010</v>
      </c>
      <c r="J221" s="8">
        <v>3</v>
      </c>
      <c r="K221" s="8" t="s">
        <v>614</v>
      </c>
      <c r="L221" s="8"/>
      <c r="M221" s="8">
        <v>133331</v>
      </c>
      <c r="N221" t="s">
        <v>314</v>
      </c>
      <c r="O221" t="s">
        <v>315</v>
      </c>
      <c r="P221" t="s">
        <v>677</v>
      </c>
      <c r="Q221" t="s">
        <v>316</v>
      </c>
      <c r="R221" t="s">
        <v>342</v>
      </c>
      <c r="S221" t="s">
        <v>351</v>
      </c>
      <c r="T221" t="s">
        <v>369</v>
      </c>
      <c r="U221" t="s">
        <v>344</v>
      </c>
      <c r="V221" t="s">
        <v>345</v>
      </c>
      <c r="X221" t="s">
        <v>346</v>
      </c>
      <c r="Y221" t="s">
        <v>353</v>
      </c>
      <c r="Z221" t="s">
        <v>348</v>
      </c>
      <c r="AA221">
        <v>58950</v>
      </c>
      <c r="AB221" t="s">
        <v>349</v>
      </c>
      <c r="AE221">
        <v>2010</v>
      </c>
      <c r="AF221">
        <v>1</v>
      </c>
    </row>
    <row r="222" spans="1:48" ht="12.75" hidden="1" customHeight="1">
      <c r="A222" s="35" t="str">
        <f>HYPERLINK(B222,E222)</f>
        <v>Hong Kong</v>
      </c>
      <c r="B222" t="str">
        <f>CONCATENATE($B$1,M222,$C$1)</f>
        <v>https://pinclub.hardrock.com/Catalog/150765.aspx</v>
      </c>
      <c r="C222" s="7">
        <f t="shared" si="53"/>
        <v>220</v>
      </c>
      <c r="D222" s="8">
        <v>75860</v>
      </c>
      <c r="E222" s="8" t="s">
        <v>677</v>
      </c>
      <c r="F222" s="76"/>
      <c r="G222" s="16">
        <v>9</v>
      </c>
      <c r="H222" s="8"/>
      <c r="I222" s="8">
        <v>2012</v>
      </c>
      <c r="J222" s="8">
        <v>3</v>
      </c>
      <c r="K222" s="8" t="s">
        <v>614</v>
      </c>
      <c r="L222" s="8" t="s">
        <v>619</v>
      </c>
      <c r="M222" s="8">
        <v>150765</v>
      </c>
      <c r="N222" s="42" t="s">
        <v>1235</v>
      </c>
      <c r="O222" s="42" t="s">
        <v>1236</v>
      </c>
      <c r="P222" s="42" t="s">
        <v>677</v>
      </c>
      <c r="Q222" s="42" t="s">
        <v>1065</v>
      </c>
      <c r="R222" s="42" t="s">
        <v>342</v>
      </c>
      <c r="S222" s="42" t="s">
        <v>351</v>
      </c>
      <c r="T222" s="42" t="s">
        <v>369</v>
      </c>
      <c r="U222" s="42" t="s">
        <v>344</v>
      </c>
      <c r="V222" s="42" t="s">
        <v>345</v>
      </c>
      <c r="W222" s="42"/>
      <c r="X222" s="42" t="s">
        <v>346</v>
      </c>
      <c r="Y222" s="42" t="s">
        <v>353</v>
      </c>
      <c r="Z222" s="42" t="s">
        <v>348</v>
      </c>
      <c r="AA222" s="42">
        <v>75860</v>
      </c>
      <c r="AB222" s="42" t="s">
        <v>349</v>
      </c>
      <c r="AC222" s="42"/>
      <c r="AD222" s="42"/>
      <c r="AE222" s="42">
        <v>2012</v>
      </c>
      <c r="AF222" s="42">
        <v>1</v>
      </c>
      <c r="AG222" s="42"/>
      <c r="AH222" s="42"/>
      <c r="AI222" s="42">
        <v>0</v>
      </c>
      <c r="AJ222" s="42">
        <v>0</v>
      </c>
      <c r="AK222" s="42">
        <v>0</v>
      </c>
      <c r="AL222" s="42"/>
      <c r="AM222" s="42"/>
      <c r="AN222" s="42"/>
      <c r="AO222" s="42"/>
      <c r="AP222" s="42"/>
      <c r="AQ222" s="42"/>
      <c r="AR222" s="42"/>
      <c r="AS222" s="42"/>
      <c r="AT222" s="42"/>
      <c r="AU222" s="42"/>
      <c r="AV222" s="42"/>
    </row>
    <row r="223" spans="1:48" ht="12.75" hidden="1" customHeight="1">
      <c r="A223" s="35" t="str">
        <f>HYPERLINK(B223,E223)</f>
        <v>Hong Kong</v>
      </c>
      <c r="B223" t="str">
        <f>CONCATENATE($B$1,M223,$C$1)</f>
        <v>https://pinclub.hardrock.com/Catalog/165264.aspx</v>
      </c>
      <c r="C223" s="7">
        <f t="shared" si="53"/>
        <v>221</v>
      </c>
      <c r="D223" s="8">
        <v>90053</v>
      </c>
      <c r="E223" s="8" t="s">
        <v>677</v>
      </c>
      <c r="F223" s="14">
        <v>1</v>
      </c>
      <c r="G223" s="16">
        <v>9</v>
      </c>
      <c r="H223" s="8"/>
      <c r="I223" s="8">
        <v>2016</v>
      </c>
      <c r="J223" s="8">
        <v>3</v>
      </c>
      <c r="K223" s="8" t="s">
        <v>614</v>
      </c>
      <c r="L223" s="8" t="s">
        <v>1508</v>
      </c>
      <c r="M223" s="8">
        <v>165264</v>
      </c>
      <c r="N223" s="8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row>
    <row r="224" spans="1:48" ht="12.75" hidden="1" customHeight="1">
      <c r="A224" s="35" t="str">
        <f t="shared" si="19"/>
        <v>Honolulu</v>
      </c>
      <c r="B224" t="str">
        <f t="shared" si="18"/>
        <v>https://pinclub.hardrock.com/Catalog/100705.aspx</v>
      </c>
      <c r="C224" s="3">
        <f>C223+1</f>
        <v>222</v>
      </c>
      <c r="D224" s="4">
        <v>31318</v>
      </c>
      <c r="E224" s="4" t="s">
        <v>680</v>
      </c>
      <c r="F224" s="14">
        <v>1</v>
      </c>
      <c r="G224" s="16">
        <v>6</v>
      </c>
      <c r="H224" s="4"/>
      <c r="I224" s="4">
        <v>2006</v>
      </c>
      <c r="J224" s="4">
        <v>6</v>
      </c>
      <c r="K224" s="4" t="s">
        <v>612</v>
      </c>
      <c r="L224" s="4"/>
      <c r="M224" s="4">
        <v>100705</v>
      </c>
      <c r="N224" t="s">
        <v>346</v>
      </c>
      <c r="O224" t="s">
        <v>679</v>
      </c>
      <c r="P224" t="s">
        <v>680</v>
      </c>
      <c r="Q224" t="s">
        <v>589</v>
      </c>
      <c r="R224" t="s">
        <v>342</v>
      </c>
      <c r="S224" t="s">
        <v>351</v>
      </c>
      <c r="T224" t="s">
        <v>369</v>
      </c>
      <c r="U224" t="s">
        <v>344</v>
      </c>
      <c r="V224" t="s">
        <v>345</v>
      </c>
      <c r="X224" t="s">
        <v>346</v>
      </c>
      <c r="Y224" t="s">
        <v>347</v>
      </c>
      <c r="Z224" t="s">
        <v>348</v>
      </c>
      <c r="AA224">
        <v>31318</v>
      </c>
      <c r="AB224" t="s">
        <v>349</v>
      </c>
      <c r="AD224">
        <v>11.85</v>
      </c>
      <c r="AE224">
        <v>2006</v>
      </c>
      <c r="AF224">
        <v>1</v>
      </c>
    </row>
    <row r="225" spans="1:48" ht="12.75" hidden="1" customHeight="1">
      <c r="A225" s="35" t="str">
        <f t="shared" si="19"/>
        <v>Honolulu</v>
      </c>
      <c r="B225" t="str">
        <f t="shared" si="18"/>
        <v>https://pinclub.hardrock.com/Catalog/133313.aspx</v>
      </c>
      <c r="C225" s="5">
        <f t="shared" si="53"/>
        <v>223</v>
      </c>
      <c r="D225" s="6">
        <v>58932</v>
      </c>
      <c r="E225" s="6" t="s">
        <v>680</v>
      </c>
      <c r="F225" s="14">
        <v>1</v>
      </c>
      <c r="G225" s="16">
        <v>7</v>
      </c>
      <c r="H225" s="6"/>
      <c r="I225" s="6">
        <v>2007</v>
      </c>
      <c r="J225" s="6">
        <v>2</v>
      </c>
      <c r="K225" s="6" t="s">
        <v>612</v>
      </c>
      <c r="L225" s="6"/>
      <c r="M225" s="6">
        <v>133313</v>
      </c>
      <c r="N225" t="s">
        <v>628</v>
      </c>
      <c r="O225" t="s">
        <v>628</v>
      </c>
      <c r="P225" t="s">
        <v>680</v>
      </c>
      <c r="R225" t="s">
        <v>342</v>
      </c>
      <c r="S225" t="s">
        <v>351</v>
      </c>
      <c r="T225" t="s">
        <v>369</v>
      </c>
      <c r="U225" t="s">
        <v>344</v>
      </c>
      <c r="V225" t="s">
        <v>345</v>
      </c>
      <c r="X225" t="s">
        <v>346</v>
      </c>
      <c r="Z225" t="s">
        <v>405</v>
      </c>
      <c r="AA225">
        <v>58932</v>
      </c>
      <c r="AB225" t="s">
        <v>349</v>
      </c>
      <c r="AC225">
        <v>500</v>
      </c>
      <c r="AE225">
        <v>2007</v>
      </c>
      <c r="AF225">
        <v>1</v>
      </c>
    </row>
    <row r="226" spans="1:48" s="10" customFormat="1" ht="12.75" hidden="1" customHeight="1">
      <c r="A226" s="35" t="str">
        <f t="shared" si="19"/>
        <v>Honolulu</v>
      </c>
      <c r="B226" t="str">
        <f t="shared" si="18"/>
        <v>https://pinclub.hardrock.com/Catalog/132458.aspx</v>
      </c>
      <c r="C226" s="7">
        <f t="shared" si="53"/>
        <v>224</v>
      </c>
      <c r="D226" s="8">
        <v>58095</v>
      </c>
      <c r="E226" s="8" t="s">
        <v>680</v>
      </c>
      <c r="F226" s="14">
        <v>1</v>
      </c>
      <c r="G226" s="16">
        <v>9</v>
      </c>
      <c r="H226" s="8"/>
      <c r="I226" s="8">
        <v>2009</v>
      </c>
      <c r="J226" s="8">
        <v>3</v>
      </c>
      <c r="K226" s="8" t="s">
        <v>614</v>
      </c>
      <c r="L226" s="8"/>
      <c r="M226" s="8">
        <v>132458</v>
      </c>
      <c r="N226" t="s">
        <v>715</v>
      </c>
      <c r="O226" t="s">
        <v>717</v>
      </c>
      <c r="P226" t="s">
        <v>680</v>
      </c>
      <c r="Q226" t="s">
        <v>718</v>
      </c>
      <c r="R226" t="s">
        <v>342</v>
      </c>
      <c r="S226" t="s">
        <v>351</v>
      </c>
      <c r="T226" t="s">
        <v>369</v>
      </c>
      <c r="U226" t="s">
        <v>344</v>
      </c>
      <c r="V226" t="s">
        <v>345</v>
      </c>
      <c r="W226"/>
      <c r="X226" t="s">
        <v>346</v>
      </c>
      <c r="Y226" t="s">
        <v>343</v>
      </c>
      <c r="Z226" t="s">
        <v>348</v>
      </c>
      <c r="AA226">
        <v>58095</v>
      </c>
      <c r="AB226" t="s">
        <v>349</v>
      </c>
      <c r="AC226"/>
      <c r="AD226">
        <v>16.329999999999998</v>
      </c>
      <c r="AE226">
        <v>2009</v>
      </c>
      <c r="AF226">
        <v>1</v>
      </c>
      <c r="AG226"/>
      <c r="AH226" t="s">
        <v>719</v>
      </c>
    </row>
    <row r="227" spans="1:48" ht="12.75" hidden="1" customHeight="1">
      <c r="A227" s="35" t="str">
        <f t="shared" si="19"/>
        <v>Houston</v>
      </c>
      <c r="B227" t="str">
        <f t="shared" si="18"/>
        <v>https://pinclub.hardrock.com/Catalog/100631.aspx</v>
      </c>
      <c r="C227" s="3">
        <f t="shared" si="53"/>
        <v>225</v>
      </c>
      <c r="D227" s="4">
        <v>31193</v>
      </c>
      <c r="E227" s="4" t="s">
        <v>682</v>
      </c>
      <c r="F227" s="14">
        <v>1</v>
      </c>
      <c r="G227" s="16">
        <v>6</v>
      </c>
      <c r="H227" s="4">
        <v>500</v>
      </c>
      <c r="I227" s="4">
        <v>2006</v>
      </c>
      <c r="J227" s="4">
        <v>6</v>
      </c>
      <c r="K227" s="4" t="s">
        <v>612</v>
      </c>
      <c r="L227" s="4"/>
      <c r="M227" s="4">
        <v>100631</v>
      </c>
      <c r="N227" t="s">
        <v>346</v>
      </c>
      <c r="O227" t="s">
        <v>681</v>
      </c>
      <c r="P227" t="s">
        <v>682</v>
      </c>
      <c r="Q227" t="s">
        <v>781</v>
      </c>
      <c r="R227" t="s">
        <v>342</v>
      </c>
      <c r="S227" t="s">
        <v>397</v>
      </c>
      <c r="T227" t="s">
        <v>369</v>
      </c>
      <c r="U227" t="s">
        <v>344</v>
      </c>
      <c r="V227" t="s">
        <v>345</v>
      </c>
      <c r="X227" t="s">
        <v>346</v>
      </c>
      <c r="Y227" t="s">
        <v>353</v>
      </c>
      <c r="Z227" t="s">
        <v>348</v>
      </c>
      <c r="AA227">
        <v>31193</v>
      </c>
      <c r="AB227" t="s">
        <v>349</v>
      </c>
      <c r="AC227">
        <v>500</v>
      </c>
      <c r="AD227">
        <v>16.18</v>
      </c>
      <c r="AE227">
        <v>2006</v>
      </c>
      <c r="AF227">
        <v>1</v>
      </c>
    </row>
    <row r="228" spans="1:48" ht="12.75" hidden="1" customHeight="1">
      <c r="A228" s="35" t="str">
        <f t="shared" si="19"/>
        <v>Houston</v>
      </c>
      <c r="B228" t="str">
        <f t="shared" si="18"/>
        <v>https://pinclub.hardrock.com/Catalog/109129.aspx</v>
      </c>
      <c r="C228" s="5">
        <f t="shared" si="53"/>
        <v>226</v>
      </c>
      <c r="D228" s="6">
        <v>41861</v>
      </c>
      <c r="E228" s="6" t="s">
        <v>682</v>
      </c>
      <c r="F228" s="14">
        <v>1</v>
      </c>
      <c r="G228" s="16">
        <v>7</v>
      </c>
      <c r="H228" s="6"/>
      <c r="I228" s="6">
        <v>2007</v>
      </c>
      <c r="J228" s="6">
        <v>2</v>
      </c>
      <c r="K228" s="6" t="s">
        <v>612</v>
      </c>
      <c r="L228" s="6"/>
      <c r="M228" s="6">
        <v>109129</v>
      </c>
      <c r="N228" t="s">
        <v>393</v>
      </c>
      <c r="O228" t="s">
        <v>683</v>
      </c>
      <c r="P228" t="s">
        <v>682</v>
      </c>
      <c r="Q228" t="s">
        <v>684</v>
      </c>
      <c r="R228" t="s">
        <v>376</v>
      </c>
      <c r="S228" t="s">
        <v>343</v>
      </c>
      <c r="T228" t="s">
        <v>369</v>
      </c>
      <c r="U228" t="s">
        <v>344</v>
      </c>
      <c r="V228" t="s">
        <v>345</v>
      </c>
      <c r="X228" t="s">
        <v>346</v>
      </c>
      <c r="Y228" t="s">
        <v>353</v>
      </c>
      <c r="AA228">
        <v>41861</v>
      </c>
      <c r="AB228" t="s">
        <v>349</v>
      </c>
      <c r="AD228">
        <v>13.25</v>
      </c>
      <c r="AE228">
        <v>2007</v>
      </c>
      <c r="AF228">
        <v>1</v>
      </c>
    </row>
    <row r="229" spans="1:48" ht="12.75" hidden="1" customHeight="1">
      <c r="A229" s="35" t="str">
        <f t="shared" si="19"/>
        <v>Houston</v>
      </c>
      <c r="B229" t="str">
        <f t="shared" si="18"/>
        <v>https://pinclub.hardrock.com/Catalog/133164.aspx</v>
      </c>
      <c r="C229" s="7">
        <f t="shared" si="53"/>
        <v>227</v>
      </c>
      <c r="D229" s="8">
        <v>58784</v>
      </c>
      <c r="E229" s="8" t="s">
        <v>682</v>
      </c>
      <c r="F229" s="14">
        <v>1</v>
      </c>
      <c r="G229" s="16">
        <v>9</v>
      </c>
      <c r="H229" s="8"/>
      <c r="I229" s="8">
        <v>2010</v>
      </c>
      <c r="J229" s="8">
        <v>3</v>
      </c>
      <c r="K229" s="8" t="s">
        <v>614</v>
      </c>
      <c r="L229" s="8"/>
      <c r="M229" s="12">
        <v>133164</v>
      </c>
      <c r="N229" t="s">
        <v>578</v>
      </c>
      <c r="O229" t="s">
        <v>579</v>
      </c>
      <c r="P229" t="s">
        <v>682</v>
      </c>
      <c r="Q229" t="s">
        <v>580</v>
      </c>
      <c r="R229" t="s">
        <v>376</v>
      </c>
      <c r="S229" t="s">
        <v>351</v>
      </c>
      <c r="T229" t="s">
        <v>369</v>
      </c>
      <c r="U229" t="s">
        <v>344</v>
      </c>
      <c r="V229" t="s">
        <v>345</v>
      </c>
      <c r="X229" t="s">
        <v>346</v>
      </c>
      <c r="Y229" t="s">
        <v>353</v>
      </c>
      <c r="Z229" t="s">
        <v>348</v>
      </c>
      <c r="AA229">
        <v>58784</v>
      </c>
      <c r="AB229" t="s">
        <v>349</v>
      </c>
      <c r="AE229">
        <v>2010</v>
      </c>
      <c r="AF229">
        <v>1</v>
      </c>
    </row>
    <row r="230" spans="1:48" ht="12.75" hidden="1" customHeight="1">
      <c r="A230" s="35" t="str">
        <f t="shared" si="19"/>
        <v>Hurghada</v>
      </c>
      <c r="B230" t="str">
        <f t="shared" si="18"/>
        <v>https://pinclub.hardrock.com/Catalog/102140.aspx</v>
      </c>
      <c r="C230" s="3">
        <f t="shared" si="53"/>
        <v>228</v>
      </c>
      <c r="D230" s="4">
        <v>33498</v>
      </c>
      <c r="E230" s="4" t="s">
        <v>686</v>
      </c>
      <c r="F230" s="14">
        <v>1</v>
      </c>
      <c r="G230" s="16">
        <v>6</v>
      </c>
      <c r="H230" s="4"/>
      <c r="I230" s="4">
        <v>2006</v>
      </c>
      <c r="J230" s="4">
        <v>4</v>
      </c>
      <c r="K230" s="4" t="s">
        <v>615</v>
      </c>
      <c r="L230" s="4"/>
      <c r="M230" s="4">
        <v>102140</v>
      </c>
      <c r="N230" t="s">
        <v>346</v>
      </c>
      <c r="O230" t="s">
        <v>685</v>
      </c>
      <c r="P230" t="s">
        <v>686</v>
      </c>
      <c r="Q230" t="s">
        <v>350</v>
      </c>
      <c r="R230" t="s">
        <v>342</v>
      </c>
      <c r="S230" t="s">
        <v>397</v>
      </c>
      <c r="T230" t="s">
        <v>369</v>
      </c>
      <c r="U230" t="s">
        <v>344</v>
      </c>
      <c r="V230" t="s">
        <v>345</v>
      </c>
      <c r="X230" t="s">
        <v>346</v>
      </c>
      <c r="Y230" t="s">
        <v>353</v>
      </c>
      <c r="Z230" t="s">
        <v>348</v>
      </c>
      <c r="AA230">
        <v>33498</v>
      </c>
      <c r="AB230" t="s">
        <v>349</v>
      </c>
      <c r="AD230">
        <v>27.45</v>
      </c>
      <c r="AE230">
        <v>2006</v>
      </c>
      <c r="AF230">
        <v>1</v>
      </c>
    </row>
    <row r="231" spans="1:48" ht="12.75" hidden="1" customHeight="1">
      <c r="A231" s="35" t="str">
        <f t="shared" si="19"/>
        <v>Hurghada</v>
      </c>
      <c r="B231" t="str">
        <f t="shared" si="18"/>
        <v>https://pinclub.hardrock.com/Catalog/135118.aspx</v>
      </c>
      <c r="C231" s="7">
        <f t="shared" si="53"/>
        <v>229</v>
      </c>
      <c r="D231" s="8">
        <v>60686</v>
      </c>
      <c r="E231" s="8" t="s">
        <v>686</v>
      </c>
      <c r="F231" s="14">
        <v>1</v>
      </c>
      <c r="G231" s="16">
        <v>9</v>
      </c>
      <c r="H231" s="8"/>
      <c r="I231" s="8">
        <v>2011</v>
      </c>
      <c r="J231" s="8">
        <v>3</v>
      </c>
      <c r="K231" s="8" t="s">
        <v>614</v>
      </c>
      <c r="L231" s="8"/>
      <c r="M231" s="8">
        <v>135118</v>
      </c>
      <c r="N231" t="s">
        <v>782</v>
      </c>
      <c r="O231" t="s">
        <v>783</v>
      </c>
      <c r="P231" t="s">
        <v>686</v>
      </c>
      <c r="Q231" t="s">
        <v>458</v>
      </c>
      <c r="R231" t="s">
        <v>342</v>
      </c>
      <c r="S231" t="s">
        <v>351</v>
      </c>
      <c r="T231" t="s">
        <v>352</v>
      </c>
      <c r="U231" t="s">
        <v>344</v>
      </c>
      <c r="V231" t="s">
        <v>345</v>
      </c>
      <c r="X231" t="s">
        <v>346</v>
      </c>
      <c r="Y231" t="s">
        <v>353</v>
      </c>
      <c r="Z231" t="s">
        <v>348</v>
      </c>
      <c r="AA231">
        <v>60686</v>
      </c>
      <c r="AB231" t="s">
        <v>349</v>
      </c>
      <c r="AD231">
        <v>22</v>
      </c>
      <c r="AE231">
        <v>2011</v>
      </c>
      <c r="AF231">
        <v>1</v>
      </c>
    </row>
    <row r="232" spans="1:48" ht="12.75" hidden="1" customHeight="1">
      <c r="A232" s="35" t="str">
        <f t="shared" ref="A232:A240" si="54">HYPERLINK(B232,E232)</f>
        <v>Hurghada</v>
      </c>
      <c r="B232" t="str">
        <f t="shared" ref="B232:B240" si="55">CONCATENATE($B$1,M232,$C$1)</f>
        <v>https://pinclub.hardrock.com/Catalog/156250.aspx</v>
      </c>
      <c r="C232" s="7">
        <f>C231+1</f>
        <v>230</v>
      </c>
      <c r="D232" s="8">
        <v>81211</v>
      </c>
      <c r="E232" s="8" t="s">
        <v>686</v>
      </c>
      <c r="F232" s="76"/>
      <c r="G232" s="16">
        <v>9</v>
      </c>
      <c r="H232" s="8"/>
      <c r="I232" s="8">
        <v>2014</v>
      </c>
      <c r="J232" s="8">
        <v>3</v>
      </c>
      <c r="K232" s="8" t="s">
        <v>614</v>
      </c>
      <c r="L232" s="8" t="s">
        <v>619</v>
      </c>
      <c r="M232" s="8">
        <v>156250</v>
      </c>
      <c r="N232" t="s">
        <v>393</v>
      </c>
      <c r="O232" t="s">
        <v>1366</v>
      </c>
      <c r="P232" t="s">
        <v>686</v>
      </c>
      <c r="Q232" t="s">
        <v>350</v>
      </c>
      <c r="R232" t="s">
        <v>342</v>
      </c>
      <c r="T232" t="s">
        <v>369</v>
      </c>
      <c r="V232" t="s">
        <v>345</v>
      </c>
      <c r="X232" t="s">
        <v>346</v>
      </c>
      <c r="AA232">
        <v>81211</v>
      </c>
      <c r="AB232" t="s">
        <v>349</v>
      </c>
      <c r="AE232">
        <v>2014</v>
      </c>
      <c r="AF232">
        <v>1</v>
      </c>
      <c r="AI232">
        <v>0</v>
      </c>
      <c r="AJ232">
        <v>0</v>
      </c>
      <c r="AK232">
        <v>0</v>
      </c>
    </row>
    <row r="233" spans="1:48" ht="12.75" hidden="1" customHeight="1">
      <c r="A233" s="35" t="str">
        <f t="shared" si="54"/>
        <v>Hurghada</v>
      </c>
      <c r="B233" t="str">
        <f t="shared" si="55"/>
        <v>https://pinclub.hardrock.com/Catalog/157988.aspx</v>
      </c>
      <c r="C233" s="7">
        <f t="shared" si="53"/>
        <v>231</v>
      </c>
      <c r="D233" s="8">
        <v>82914</v>
      </c>
      <c r="E233" s="8" t="s">
        <v>686</v>
      </c>
      <c r="F233" s="14">
        <v>1</v>
      </c>
      <c r="G233" s="16">
        <v>9</v>
      </c>
      <c r="H233" s="8"/>
      <c r="I233" s="8">
        <v>2015</v>
      </c>
      <c r="J233" s="8">
        <v>3</v>
      </c>
      <c r="K233" s="8" t="s">
        <v>614</v>
      </c>
      <c r="L233" s="8"/>
      <c r="M233" s="8">
        <v>157988</v>
      </c>
      <c r="N233" s="42" t="s">
        <v>1436</v>
      </c>
      <c r="O233" s="42" t="s">
        <v>1436</v>
      </c>
      <c r="P233" s="42" t="s">
        <v>686</v>
      </c>
      <c r="Q233" s="42" t="s">
        <v>1393</v>
      </c>
      <c r="R233" s="42" t="s">
        <v>342</v>
      </c>
      <c r="S233" s="42" t="s">
        <v>351</v>
      </c>
      <c r="T233" s="42" t="s">
        <v>369</v>
      </c>
      <c r="U233" s="42"/>
      <c r="V233" s="42" t="s">
        <v>345</v>
      </c>
      <c r="W233" s="42"/>
      <c r="X233" s="42" t="s">
        <v>346</v>
      </c>
      <c r="Y233" s="42" t="s">
        <v>353</v>
      </c>
      <c r="Z233" s="42" t="s">
        <v>1047</v>
      </c>
      <c r="AA233" s="42">
        <v>82914</v>
      </c>
      <c r="AB233" s="42" t="s">
        <v>349</v>
      </c>
      <c r="AC233" s="42"/>
      <c r="AD233" s="42"/>
      <c r="AE233" s="42">
        <v>2015</v>
      </c>
      <c r="AF233" s="42">
        <v>1</v>
      </c>
      <c r="AG233" s="42"/>
      <c r="AH233" s="42"/>
      <c r="AI233" s="42">
        <v>0</v>
      </c>
      <c r="AJ233" s="42">
        <v>0</v>
      </c>
      <c r="AK233" s="42">
        <v>0</v>
      </c>
    </row>
    <row r="234" spans="1:48" ht="12.75" hidden="1" customHeight="1">
      <c r="A234" s="35" t="str">
        <f t="shared" si="54"/>
        <v>Hurghada</v>
      </c>
      <c r="B234" t="str">
        <f t="shared" si="55"/>
        <v>https://pinclub.hardrock.com/Catalog/157989.aspx</v>
      </c>
      <c r="C234" s="7">
        <f t="shared" si="53"/>
        <v>232</v>
      </c>
      <c r="D234" s="8">
        <v>82915</v>
      </c>
      <c r="E234" s="8" t="s">
        <v>686</v>
      </c>
      <c r="F234" s="14">
        <v>1</v>
      </c>
      <c r="G234" s="16">
        <v>9</v>
      </c>
      <c r="H234" s="8"/>
      <c r="I234" s="8">
        <v>2015</v>
      </c>
      <c r="J234" s="8">
        <v>3</v>
      </c>
      <c r="K234" s="8" t="s">
        <v>614</v>
      </c>
      <c r="L234" s="8"/>
      <c r="M234" s="8">
        <v>157989</v>
      </c>
      <c r="N234" s="42" t="s">
        <v>1437</v>
      </c>
      <c r="O234" s="42" t="s">
        <v>1437</v>
      </c>
      <c r="P234" s="42" t="s">
        <v>686</v>
      </c>
      <c r="Q234" s="42" t="s">
        <v>708</v>
      </c>
      <c r="R234" s="42" t="s">
        <v>342</v>
      </c>
      <c r="S234" s="42" t="s">
        <v>351</v>
      </c>
      <c r="T234" s="42" t="s">
        <v>369</v>
      </c>
      <c r="U234" s="42"/>
      <c r="V234" s="42" t="s">
        <v>345</v>
      </c>
      <c r="W234" s="42"/>
      <c r="X234" s="42" t="s">
        <v>346</v>
      </c>
      <c r="Y234" s="42" t="s">
        <v>353</v>
      </c>
      <c r="Z234" s="42" t="s">
        <v>1047</v>
      </c>
      <c r="AA234" s="42">
        <v>82915</v>
      </c>
      <c r="AB234" s="42" t="s">
        <v>349</v>
      </c>
      <c r="AC234" s="42"/>
      <c r="AD234" s="42"/>
      <c r="AE234" s="42">
        <v>2015</v>
      </c>
      <c r="AF234" s="42">
        <v>1</v>
      </c>
      <c r="AG234" s="42"/>
      <c r="AH234" s="42"/>
      <c r="AI234" s="42">
        <v>0</v>
      </c>
      <c r="AJ234" s="42">
        <v>0</v>
      </c>
      <c r="AK234" s="42">
        <v>0</v>
      </c>
    </row>
    <row r="235" spans="1:48" ht="12.75" customHeight="1">
      <c r="A235" s="35" t="str">
        <f t="shared" ref="A235" si="56">HYPERLINK(B235,E235)</f>
        <v>Hurghada</v>
      </c>
      <c r="B235" t="str">
        <f t="shared" ref="B235" si="57">CONCATENATE($B$1,M235,$C$1)</f>
        <v>https://pinclub.hardrock.com/Catalog/??????.aspx</v>
      </c>
      <c r="C235" s="7">
        <f t="shared" si="53"/>
        <v>233</v>
      </c>
      <c r="D235" s="8" t="s">
        <v>1603</v>
      </c>
      <c r="E235" s="8" t="s">
        <v>686</v>
      </c>
      <c r="F235" s="2" t="s">
        <v>947</v>
      </c>
      <c r="G235" s="16">
        <v>9</v>
      </c>
      <c r="H235" s="8"/>
      <c r="I235" s="8">
        <v>2015</v>
      </c>
      <c r="J235" s="8">
        <v>3</v>
      </c>
      <c r="K235" s="8" t="s">
        <v>614</v>
      </c>
      <c r="L235" s="8"/>
      <c r="M235" s="8" t="s">
        <v>1604</v>
      </c>
      <c r="N235" s="82" t="s">
        <v>615</v>
      </c>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row>
    <row r="236" spans="1:48" ht="12.75" hidden="1" customHeight="1">
      <c r="A236" s="35" t="str">
        <f t="shared" si="54"/>
        <v>Hyderabad</v>
      </c>
      <c r="B236" t="str">
        <f t="shared" si="55"/>
        <v>https://pinclub.hardrock.com/Catalog/149076.aspx</v>
      </c>
      <c r="C236" s="7">
        <f>C235+1</f>
        <v>234</v>
      </c>
      <c r="D236" s="8">
        <v>74244</v>
      </c>
      <c r="E236" s="8" t="s">
        <v>1184</v>
      </c>
      <c r="F236" s="14">
        <v>1</v>
      </c>
      <c r="G236" s="16">
        <v>9</v>
      </c>
      <c r="H236" s="8"/>
      <c r="I236" s="8">
        <v>2013</v>
      </c>
      <c r="J236" s="8">
        <v>4</v>
      </c>
      <c r="K236" s="8" t="s">
        <v>614</v>
      </c>
      <c r="L236" s="8" t="s">
        <v>672</v>
      </c>
      <c r="M236" s="8">
        <v>149076</v>
      </c>
      <c r="N236" s="61" t="s">
        <v>1203</v>
      </c>
      <c r="O236" s="61" t="s">
        <v>1204</v>
      </c>
      <c r="P236" s="61" t="s">
        <v>1184</v>
      </c>
      <c r="Q236" s="61" t="s">
        <v>708</v>
      </c>
      <c r="R236" s="61" t="s">
        <v>342</v>
      </c>
      <c r="S236" s="61" t="s">
        <v>351</v>
      </c>
      <c r="T236" s="61" t="s">
        <v>369</v>
      </c>
      <c r="U236" s="61" t="s">
        <v>344</v>
      </c>
      <c r="V236" s="61" t="s">
        <v>345</v>
      </c>
      <c r="W236" s="60"/>
      <c r="X236" s="61" t="s">
        <v>346</v>
      </c>
      <c r="Y236" s="61" t="s">
        <v>353</v>
      </c>
      <c r="Z236" s="61" t="s">
        <v>348</v>
      </c>
      <c r="AA236" s="61">
        <v>74244</v>
      </c>
      <c r="AB236" s="61" t="s">
        <v>349</v>
      </c>
      <c r="AC236" s="60"/>
      <c r="AD236" s="60"/>
      <c r="AE236" s="61">
        <v>2013</v>
      </c>
      <c r="AF236" s="61">
        <v>1</v>
      </c>
      <c r="AG236" s="60"/>
      <c r="AH236" s="60"/>
      <c r="AI236" s="61">
        <v>0</v>
      </c>
      <c r="AJ236" s="61">
        <v>0</v>
      </c>
      <c r="AK236" s="61">
        <v>0</v>
      </c>
    </row>
    <row r="237" spans="1:48" ht="12.75" hidden="1" customHeight="1">
      <c r="A237" s="35" t="str">
        <f t="shared" si="54"/>
        <v>Ibiza</v>
      </c>
      <c r="B237" t="str">
        <f t="shared" si="55"/>
        <v>https://pinclub.hardrock.com/Catalog/147528.aspx</v>
      </c>
      <c r="C237" s="7">
        <f t="shared" ref="C237:C241" si="58">C236+1</f>
        <v>235</v>
      </c>
      <c r="D237" s="8">
        <v>72730</v>
      </c>
      <c r="E237" s="8" t="s">
        <v>1182</v>
      </c>
      <c r="F237" s="14">
        <v>1</v>
      </c>
      <c r="G237" s="16">
        <v>9</v>
      </c>
      <c r="H237" s="8"/>
      <c r="I237" s="8">
        <v>2013</v>
      </c>
      <c r="J237" s="8">
        <v>3</v>
      </c>
      <c r="K237" s="8" t="s">
        <v>614</v>
      </c>
      <c r="L237" s="8"/>
      <c r="M237" s="8">
        <v>147528</v>
      </c>
      <c r="N237" s="61" t="s">
        <v>39</v>
      </c>
      <c r="O237" s="61" t="s">
        <v>1166</v>
      </c>
      <c r="P237" s="61" t="s">
        <v>1182</v>
      </c>
      <c r="Q237" s="61" t="s">
        <v>350</v>
      </c>
      <c r="R237" s="61" t="s">
        <v>342</v>
      </c>
      <c r="S237" s="61" t="s">
        <v>351</v>
      </c>
      <c r="T237" s="61" t="s">
        <v>369</v>
      </c>
      <c r="U237" s="61" t="s">
        <v>344</v>
      </c>
      <c r="V237" s="61" t="s">
        <v>345</v>
      </c>
      <c r="W237" s="60"/>
      <c r="X237" s="61" t="s">
        <v>346</v>
      </c>
      <c r="Y237" s="60"/>
      <c r="Z237" s="61" t="s">
        <v>348</v>
      </c>
      <c r="AA237" s="61">
        <v>72730</v>
      </c>
      <c r="AB237" s="61" t="s">
        <v>349</v>
      </c>
      <c r="AC237" s="61">
        <v>0</v>
      </c>
      <c r="AD237" s="61">
        <v>18.5</v>
      </c>
      <c r="AE237" s="61">
        <v>2013</v>
      </c>
      <c r="AF237" s="61">
        <v>1</v>
      </c>
      <c r="AG237" s="60"/>
      <c r="AH237" s="60"/>
      <c r="AI237" s="61">
        <v>0</v>
      </c>
      <c r="AJ237" s="61">
        <v>0</v>
      </c>
      <c r="AK237" s="61">
        <v>0</v>
      </c>
    </row>
    <row r="238" spans="1:48" ht="12.75" hidden="1" customHeight="1">
      <c r="A238" s="35" t="str">
        <f t="shared" si="54"/>
        <v>Ibiza</v>
      </c>
      <c r="B238" t="str">
        <f t="shared" si="55"/>
        <v>https://pinclub.hardrock.com/Catalog/158766.aspx</v>
      </c>
      <c r="C238" s="7">
        <f t="shared" si="58"/>
        <v>236</v>
      </c>
      <c r="D238" s="8">
        <v>83861</v>
      </c>
      <c r="E238" s="8" t="s">
        <v>1182</v>
      </c>
      <c r="F238" s="14">
        <v>1</v>
      </c>
      <c r="G238" s="16">
        <v>9</v>
      </c>
      <c r="H238" s="8"/>
      <c r="I238" s="8">
        <v>2013</v>
      </c>
      <c r="J238" s="8">
        <v>3</v>
      </c>
      <c r="K238" s="8" t="s">
        <v>614</v>
      </c>
      <c r="L238" s="8"/>
      <c r="M238" s="8">
        <v>158766</v>
      </c>
      <c r="N238" s="42" t="s">
        <v>1448</v>
      </c>
      <c r="O238" s="42" t="s">
        <v>1449</v>
      </c>
      <c r="P238" s="42" t="s">
        <v>1182</v>
      </c>
      <c r="Q238" s="42" t="s">
        <v>1450</v>
      </c>
      <c r="R238" s="42" t="s">
        <v>342</v>
      </c>
      <c r="S238" s="42" t="s">
        <v>351</v>
      </c>
      <c r="T238" s="42" t="s">
        <v>369</v>
      </c>
      <c r="U238" s="42" t="s">
        <v>344</v>
      </c>
      <c r="V238" s="42" t="s">
        <v>345</v>
      </c>
      <c r="W238" s="42"/>
      <c r="X238" s="42" t="s">
        <v>346</v>
      </c>
      <c r="Y238" s="42" t="s">
        <v>353</v>
      </c>
      <c r="Z238" s="42" t="s">
        <v>1047</v>
      </c>
      <c r="AA238" s="42">
        <v>83681</v>
      </c>
      <c r="AB238" s="42" t="s">
        <v>349</v>
      </c>
      <c r="AC238" s="42"/>
      <c r="AD238" s="42">
        <v>20</v>
      </c>
      <c r="AE238" s="42">
        <v>2015</v>
      </c>
      <c r="AF238" s="42">
        <v>1</v>
      </c>
      <c r="AG238" s="42"/>
      <c r="AH238" s="42"/>
      <c r="AI238" s="42">
        <v>0</v>
      </c>
      <c r="AJ238" s="42">
        <v>0</v>
      </c>
      <c r="AK238" s="42">
        <v>0</v>
      </c>
    </row>
    <row r="239" spans="1:48" ht="12.75" hidden="1" customHeight="1">
      <c r="A239" s="35" t="str">
        <f t="shared" si="54"/>
        <v>Ibiza</v>
      </c>
      <c r="B239" t="str">
        <f t="shared" si="55"/>
        <v>https://pinclub.hardrock.com/Catalog/159844.aspx</v>
      </c>
      <c r="C239" s="7">
        <f t="shared" si="58"/>
        <v>237</v>
      </c>
      <c r="D239" s="8">
        <v>84732</v>
      </c>
      <c r="E239" s="8" t="s">
        <v>1182</v>
      </c>
      <c r="F239" s="76"/>
      <c r="G239" s="16">
        <v>9</v>
      </c>
      <c r="H239" s="8"/>
      <c r="I239" s="8">
        <v>2015</v>
      </c>
      <c r="J239" s="8">
        <v>3</v>
      </c>
      <c r="K239" s="8" t="s">
        <v>614</v>
      </c>
      <c r="L239" s="8" t="s">
        <v>1459</v>
      </c>
      <c r="M239" s="8">
        <v>159844</v>
      </c>
      <c r="N239" s="42" t="s">
        <v>1448</v>
      </c>
      <c r="O239" s="42" t="s">
        <v>1449</v>
      </c>
      <c r="P239" s="42" t="s">
        <v>1182</v>
      </c>
      <c r="Q239" s="42" t="s">
        <v>1450</v>
      </c>
      <c r="R239" s="42" t="s">
        <v>342</v>
      </c>
      <c r="S239" s="42" t="s">
        <v>351</v>
      </c>
      <c r="T239" s="42" t="s">
        <v>369</v>
      </c>
      <c r="U239" s="42" t="s">
        <v>344</v>
      </c>
      <c r="V239" s="42" t="s">
        <v>345</v>
      </c>
      <c r="W239" s="42"/>
      <c r="X239" s="42" t="s">
        <v>346</v>
      </c>
      <c r="Y239" s="42" t="s">
        <v>353</v>
      </c>
      <c r="Z239" s="42" t="s">
        <v>1047</v>
      </c>
      <c r="AA239" s="42">
        <v>83681</v>
      </c>
      <c r="AB239" s="42" t="s">
        <v>349</v>
      </c>
      <c r="AC239" s="42"/>
      <c r="AD239" s="42">
        <v>20</v>
      </c>
      <c r="AE239" s="42">
        <v>2015</v>
      </c>
      <c r="AF239" s="42">
        <v>1</v>
      </c>
      <c r="AG239" s="42"/>
      <c r="AH239" s="42"/>
      <c r="AI239" s="42">
        <v>0</v>
      </c>
      <c r="AJ239" s="42">
        <v>0</v>
      </c>
      <c r="AK239" s="42">
        <v>0</v>
      </c>
    </row>
    <row r="240" spans="1:48" ht="12.75" hidden="1" customHeight="1">
      <c r="A240" s="35" t="str">
        <f t="shared" si="54"/>
        <v>Ibiza Hotel</v>
      </c>
      <c r="B240" t="str">
        <f t="shared" si="55"/>
        <v>https://pinclub.hardrock.com/Catalog/153297.aspx</v>
      </c>
      <c r="C240" s="7">
        <f t="shared" si="58"/>
        <v>238</v>
      </c>
      <c r="D240" s="8">
        <v>78314</v>
      </c>
      <c r="E240" s="8" t="s">
        <v>1311</v>
      </c>
      <c r="F240" s="14">
        <v>1</v>
      </c>
      <c r="G240" s="16">
        <v>9</v>
      </c>
      <c r="H240" s="8"/>
      <c r="I240" s="8">
        <v>2014</v>
      </c>
      <c r="J240" s="8">
        <v>3</v>
      </c>
      <c r="K240" s="8" t="s">
        <v>614</v>
      </c>
      <c r="L240" s="8"/>
      <c r="M240" s="8">
        <v>153297</v>
      </c>
      <c r="N240" s="42" t="s">
        <v>39</v>
      </c>
      <c r="O240" s="42" t="s">
        <v>438</v>
      </c>
      <c r="P240" s="42" t="s">
        <v>1311</v>
      </c>
      <c r="Q240" s="42" t="s">
        <v>544</v>
      </c>
      <c r="R240" s="42" t="s">
        <v>342</v>
      </c>
      <c r="S240" s="42"/>
      <c r="T240" s="42" t="s">
        <v>369</v>
      </c>
      <c r="U240" s="42" t="s">
        <v>344</v>
      </c>
      <c r="V240" s="42" t="s">
        <v>345</v>
      </c>
      <c r="W240" s="42"/>
      <c r="X240" s="42" t="s">
        <v>346</v>
      </c>
      <c r="Y240" s="42"/>
      <c r="Z240" s="42"/>
      <c r="AA240" s="42">
        <v>78314</v>
      </c>
      <c r="AB240" s="42" t="s">
        <v>349</v>
      </c>
      <c r="AC240" s="42"/>
      <c r="AD240" s="42">
        <v>16.739999999999998</v>
      </c>
      <c r="AE240" s="42">
        <v>2014</v>
      </c>
      <c r="AF240" s="42">
        <v>1</v>
      </c>
      <c r="AG240" s="42"/>
      <c r="AH240" s="42"/>
      <c r="AI240" s="42">
        <v>0</v>
      </c>
      <c r="AJ240" s="42">
        <v>0</v>
      </c>
      <c r="AK240" s="42">
        <v>0</v>
      </c>
      <c r="AL240" s="42"/>
      <c r="AM240" s="42"/>
      <c r="AN240" s="42"/>
      <c r="AO240" s="42"/>
      <c r="AP240" s="42"/>
      <c r="AQ240" s="42"/>
      <c r="AR240" s="42"/>
      <c r="AS240" s="42"/>
      <c r="AT240" s="42"/>
      <c r="AU240" s="42"/>
      <c r="AV240" s="42"/>
    </row>
    <row r="241" spans="1:37" ht="12.75" hidden="1" customHeight="1">
      <c r="A241" s="35" t="str">
        <f t="shared" si="19"/>
        <v>Indianapolis</v>
      </c>
      <c r="B241" t="str">
        <f t="shared" si="18"/>
        <v>https://pinclub.hardrock.com/Catalog/101352.aspx</v>
      </c>
      <c r="C241" s="3">
        <f t="shared" si="58"/>
        <v>239</v>
      </c>
      <c r="D241" s="4">
        <v>32290</v>
      </c>
      <c r="E241" s="4" t="s">
        <v>691</v>
      </c>
      <c r="F241" s="14">
        <v>1</v>
      </c>
      <c r="G241" s="16">
        <v>6</v>
      </c>
      <c r="H241" s="4"/>
      <c r="I241" s="4">
        <v>2006</v>
      </c>
      <c r="J241" s="4">
        <v>6</v>
      </c>
      <c r="K241" s="4" t="s">
        <v>612</v>
      </c>
      <c r="L241" s="4"/>
      <c r="M241" s="4">
        <v>101352</v>
      </c>
      <c r="N241" t="s">
        <v>687</v>
      </c>
      <c r="O241" t="s">
        <v>690</v>
      </c>
      <c r="P241" t="s">
        <v>691</v>
      </c>
      <c r="Q241" t="s">
        <v>484</v>
      </c>
      <c r="R241" t="s">
        <v>342</v>
      </c>
      <c r="S241" t="s">
        <v>343</v>
      </c>
      <c r="T241" t="s">
        <v>369</v>
      </c>
      <c r="U241" t="s">
        <v>344</v>
      </c>
      <c r="V241" t="s">
        <v>345</v>
      </c>
      <c r="X241" t="s">
        <v>346</v>
      </c>
      <c r="Y241" t="s">
        <v>353</v>
      </c>
      <c r="Z241" t="s">
        <v>348</v>
      </c>
      <c r="AA241">
        <v>32290</v>
      </c>
      <c r="AB241" t="s">
        <v>349</v>
      </c>
      <c r="AD241">
        <v>12.1</v>
      </c>
      <c r="AE241">
        <v>2006</v>
      </c>
      <c r="AF241">
        <v>1</v>
      </c>
    </row>
    <row r="242" spans="1:37" ht="12.75" hidden="1" customHeight="1">
      <c r="A242" s="35" t="str">
        <f t="shared" si="19"/>
        <v>Indianapolis</v>
      </c>
      <c r="B242" t="str">
        <f t="shared" si="18"/>
        <v>https://pinclub.hardrock.com/Catalog/111706.aspx</v>
      </c>
      <c r="C242" s="5">
        <f t="shared" si="53"/>
        <v>240</v>
      </c>
      <c r="D242" s="6">
        <v>45494</v>
      </c>
      <c r="E242" s="6" t="s">
        <v>691</v>
      </c>
      <c r="F242" s="14">
        <v>1</v>
      </c>
      <c r="G242" s="16">
        <v>7</v>
      </c>
      <c r="H242" s="6"/>
      <c r="I242" s="6">
        <v>2008</v>
      </c>
      <c r="J242" s="6">
        <v>2</v>
      </c>
      <c r="K242" s="6" t="s">
        <v>612</v>
      </c>
      <c r="L242" s="6"/>
      <c r="M242" s="6">
        <v>111706</v>
      </c>
      <c r="N242" t="s">
        <v>692</v>
      </c>
      <c r="O242" t="s">
        <v>693</v>
      </c>
      <c r="P242" t="s">
        <v>691</v>
      </c>
      <c r="Q242" t="s">
        <v>400</v>
      </c>
      <c r="R242" t="s">
        <v>342</v>
      </c>
      <c r="S242" t="s">
        <v>351</v>
      </c>
      <c r="T242" t="s">
        <v>369</v>
      </c>
      <c r="U242" t="s">
        <v>344</v>
      </c>
      <c r="V242" t="s">
        <v>345</v>
      </c>
      <c r="X242" t="s">
        <v>346</v>
      </c>
      <c r="Y242" t="s">
        <v>353</v>
      </c>
      <c r="Z242" t="s">
        <v>348</v>
      </c>
      <c r="AA242">
        <v>45494</v>
      </c>
      <c r="AB242" t="s">
        <v>349</v>
      </c>
      <c r="AD242">
        <v>15.5</v>
      </c>
      <c r="AE242">
        <v>2008</v>
      </c>
      <c r="AF242">
        <v>1</v>
      </c>
    </row>
    <row r="243" spans="1:37" ht="12.75" hidden="1" customHeight="1">
      <c r="A243" s="35" t="str">
        <f t="shared" si="19"/>
        <v>Indianapolis</v>
      </c>
      <c r="B243" t="str">
        <f t="shared" si="18"/>
        <v>https://pinclub.hardrock.com/Catalog/117058.aspx</v>
      </c>
      <c r="C243" s="7">
        <f t="shared" si="53"/>
        <v>241</v>
      </c>
      <c r="D243" s="8">
        <v>51890</v>
      </c>
      <c r="E243" s="8" t="s">
        <v>691</v>
      </c>
      <c r="F243" s="14">
        <v>1</v>
      </c>
      <c r="G243" s="16">
        <v>9</v>
      </c>
      <c r="H243" s="8"/>
      <c r="I243" s="8">
        <v>2009</v>
      </c>
      <c r="J243" s="8">
        <v>3</v>
      </c>
      <c r="K243" s="8" t="s">
        <v>614</v>
      </c>
      <c r="L243" s="8"/>
      <c r="M243" s="8">
        <v>117058</v>
      </c>
      <c r="N243" t="s">
        <v>475</v>
      </c>
      <c r="O243" t="s">
        <v>694</v>
      </c>
      <c r="P243" t="s">
        <v>691</v>
      </c>
      <c r="Q243" t="s">
        <v>695</v>
      </c>
      <c r="R243" t="s">
        <v>342</v>
      </c>
      <c r="S243" t="s">
        <v>351</v>
      </c>
      <c r="T243" t="s">
        <v>352</v>
      </c>
      <c r="U243" t="s">
        <v>344</v>
      </c>
      <c r="V243" t="s">
        <v>345</v>
      </c>
      <c r="X243" t="s">
        <v>346</v>
      </c>
      <c r="Y243" t="s">
        <v>353</v>
      </c>
      <c r="Z243" t="s">
        <v>348</v>
      </c>
      <c r="AA243">
        <v>51890</v>
      </c>
      <c r="AB243" t="s">
        <v>349</v>
      </c>
      <c r="AD243">
        <v>14</v>
      </c>
      <c r="AE243">
        <v>2009</v>
      </c>
      <c r="AF243">
        <v>1</v>
      </c>
    </row>
    <row r="244" spans="1:37" ht="12.75" hidden="1" customHeight="1">
      <c r="A244" s="35" t="str">
        <f>HYPERLINK(B244,E244)</f>
        <v>Istanbul</v>
      </c>
      <c r="B244" t="str">
        <f>CONCATENATE($B$1,M244,$C$1)</f>
        <v>https://pinclub.hardrock.com/Catalog/150694.aspx</v>
      </c>
      <c r="C244" s="7">
        <f t="shared" si="53"/>
        <v>242</v>
      </c>
      <c r="D244" s="8">
        <v>75791</v>
      </c>
      <c r="E244" s="8" t="s">
        <v>1227</v>
      </c>
      <c r="F244" s="14">
        <v>1</v>
      </c>
      <c r="G244" s="16">
        <v>9</v>
      </c>
      <c r="H244" s="8"/>
      <c r="I244" s="8">
        <v>2013</v>
      </c>
      <c r="J244" s="8">
        <v>3</v>
      </c>
      <c r="K244" s="8" t="s">
        <v>614</v>
      </c>
      <c r="L244" s="8" t="s">
        <v>1507</v>
      </c>
      <c r="M244" s="8">
        <v>150694</v>
      </c>
      <c r="N244" s="42" t="s">
        <v>295</v>
      </c>
      <c r="O244" s="42" t="s">
        <v>1237</v>
      </c>
      <c r="P244" s="42" t="s">
        <v>1227</v>
      </c>
      <c r="Q244" s="42" t="s">
        <v>1238</v>
      </c>
      <c r="R244" s="42" t="s">
        <v>342</v>
      </c>
      <c r="S244" s="42" t="s">
        <v>351</v>
      </c>
      <c r="T244" s="42" t="s">
        <v>369</v>
      </c>
      <c r="U244" s="42" t="s">
        <v>344</v>
      </c>
      <c r="V244" s="42" t="s">
        <v>345</v>
      </c>
      <c r="W244" s="42"/>
      <c r="X244" s="42" t="s">
        <v>346</v>
      </c>
      <c r="Y244" s="42" t="s">
        <v>353</v>
      </c>
      <c r="Z244" s="42" t="s">
        <v>348</v>
      </c>
      <c r="AA244" s="42">
        <v>75791</v>
      </c>
      <c r="AB244" s="42" t="s">
        <v>349</v>
      </c>
      <c r="AC244" s="42"/>
      <c r="AD244" s="42">
        <v>7.33</v>
      </c>
      <c r="AE244" s="42">
        <v>2013</v>
      </c>
      <c r="AF244" s="42">
        <v>1</v>
      </c>
      <c r="AG244" s="42"/>
      <c r="AH244" s="42"/>
      <c r="AI244" s="42">
        <v>0</v>
      </c>
      <c r="AJ244" s="42">
        <v>0</v>
      </c>
      <c r="AK244" s="42">
        <v>0</v>
      </c>
    </row>
    <row r="245" spans="1:37" ht="12.75" hidden="1" customHeight="1">
      <c r="A245" s="35" t="str">
        <f>HYPERLINK(B245,E245)</f>
        <v>Istanbul</v>
      </c>
      <c r="B245" t="str">
        <f>CONCATENATE($B$1,M245,$C$1)</f>
        <v>https://pinclub.hardrock.com/Catalog/155303.aspx</v>
      </c>
      <c r="C245" s="7">
        <f t="shared" si="53"/>
        <v>243</v>
      </c>
      <c r="D245" s="8">
        <v>80283</v>
      </c>
      <c r="E245" s="8" t="s">
        <v>1227</v>
      </c>
      <c r="F245" s="14">
        <v>1</v>
      </c>
      <c r="G245" s="16">
        <v>9</v>
      </c>
      <c r="H245" s="8"/>
      <c r="I245" s="8">
        <v>2014</v>
      </c>
      <c r="J245" s="8">
        <v>3</v>
      </c>
      <c r="K245" s="8" t="s">
        <v>614</v>
      </c>
      <c r="L245" s="8" t="s">
        <v>1507</v>
      </c>
      <c r="M245" s="8">
        <v>155303</v>
      </c>
      <c r="N245" t="s">
        <v>980</v>
      </c>
      <c r="O245" t="s">
        <v>1367</v>
      </c>
      <c r="P245" t="s">
        <v>1227</v>
      </c>
      <c r="Q245" t="s">
        <v>747</v>
      </c>
      <c r="R245" t="s">
        <v>342</v>
      </c>
      <c r="S245" t="s">
        <v>351</v>
      </c>
      <c r="T245" t="s">
        <v>369</v>
      </c>
      <c r="V245" t="s">
        <v>345</v>
      </c>
      <c r="X245" t="s">
        <v>346</v>
      </c>
      <c r="Y245" t="s">
        <v>353</v>
      </c>
      <c r="Z245" t="s">
        <v>1047</v>
      </c>
      <c r="AA245">
        <v>80283</v>
      </c>
      <c r="AB245" t="s">
        <v>349</v>
      </c>
      <c r="AD245" t="s">
        <v>1368</v>
      </c>
      <c r="AE245">
        <v>2014</v>
      </c>
      <c r="AF245">
        <v>1</v>
      </c>
      <c r="AI245">
        <v>0</v>
      </c>
      <c r="AJ245">
        <v>0</v>
      </c>
      <c r="AK245">
        <v>0</v>
      </c>
    </row>
    <row r="246" spans="1:37" ht="12.75" hidden="1" customHeight="1">
      <c r="A246" s="35" t="str">
        <f>HYPERLINK(B246,E246)</f>
        <v>Istanbul</v>
      </c>
      <c r="B246" t="str">
        <f>CONCATENATE($B$1,M246,$C$1)</f>
        <v>https://pinclub.hardrock.com/Catalog/155304.aspx</v>
      </c>
      <c r="C246" s="7">
        <f t="shared" si="53"/>
        <v>244</v>
      </c>
      <c r="D246" s="8">
        <v>80284</v>
      </c>
      <c r="E246" s="8" t="s">
        <v>1227</v>
      </c>
      <c r="F246" s="14">
        <v>1</v>
      </c>
      <c r="G246" s="16">
        <v>9</v>
      </c>
      <c r="H246" s="8"/>
      <c r="I246" s="8">
        <v>2014</v>
      </c>
      <c r="J246" s="8">
        <v>3</v>
      </c>
      <c r="K246" s="8" t="s">
        <v>614</v>
      </c>
      <c r="L246" s="8" t="s">
        <v>1507</v>
      </c>
      <c r="M246" s="8">
        <v>155304</v>
      </c>
      <c r="N246" t="s">
        <v>1369</v>
      </c>
      <c r="O246" t="s">
        <v>1370</v>
      </c>
      <c r="P246" t="s">
        <v>1227</v>
      </c>
      <c r="Q246" t="s">
        <v>1371</v>
      </c>
      <c r="R246" t="s">
        <v>342</v>
      </c>
      <c r="S246" t="s">
        <v>351</v>
      </c>
      <c r="T246" t="s">
        <v>369</v>
      </c>
      <c r="V246" t="s">
        <v>345</v>
      </c>
      <c r="X246" t="s">
        <v>346</v>
      </c>
      <c r="Y246" t="s">
        <v>353</v>
      </c>
      <c r="Z246" t="s">
        <v>1047</v>
      </c>
      <c r="AA246">
        <v>80284</v>
      </c>
      <c r="AB246" t="s">
        <v>349</v>
      </c>
      <c r="AD246" t="s">
        <v>1372</v>
      </c>
      <c r="AE246">
        <v>2014</v>
      </c>
      <c r="AF246">
        <v>1</v>
      </c>
      <c r="AI246">
        <v>0</v>
      </c>
      <c r="AJ246">
        <v>0</v>
      </c>
      <c r="AK246">
        <v>0</v>
      </c>
    </row>
    <row r="247" spans="1:37" ht="12.75" hidden="1" customHeight="1">
      <c r="A247" s="35" t="str">
        <f>HYPERLINK(B247,E247)</f>
        <v>Istanbul</v>
      </c>
      <c r="B247" t="str">
        <f>CONCATENATE($B$1,M247,$C$1)</f>
        <v>https://pinclub.hardrock.com/Catalog/155305.aspx</v>
      </c>
      <c r="C247" s="7">
        <f t="shared" si="53"/>
        <v>245</v>
      </c>
      <c r="D247" s="8">
        <v>80285</v>
      </c>
      <c r="E247" s="8" t="s">
        <v>1227</v>
      </c>
      <c r="F247" s="14">
        <v>1</v>
      </c>
      <c r="G247" s="16">
        <v>9</v>
      </c>
      <c r="H247" s="8"/>
      <c r="I247" s="8">
        <v>2014</v>
      </c>
      <c r="J247" s="8">
        <v>3</v>
      </c>
      <c r="K247" s="8" t="s">
        <v>614</v>
      </c>
      <c r="L247" s="8" t="s">
        <v>1507</v>
      </c>
      <c r="M247" s="8">
        <v>155305</v>
      </c>
      <c r="N247" t="s">
        <v>1373</v>
      </c>
      <c r="O247" t="s">
        <v>1374</v>
      </c>
      <c r="P247" t="s">
        <v>1227</v>
      </c>
      <c r="Q247" t="s">
        <v>1375</v>
      </c>
      <c r="R247" t="s">
        <v>342</v>
      </c>
      <c r="S247" t="s">
        <v>351</v>
      </c>
      <c r="T247" t="s">
        <v>369</v>
      </c>
      <c r="V247" t="s">
        <v>345</v>
      </c>
      <c r="X247" t="s">
        <v>346</v>
      </c>
      <c r="Y247" t="s">
        <v>353</v>
      </c>
      <c r="Z247" t="s">
        <v>1047</v>
      </c>
      <c r="AA247">
        <v>80285</v>
      </c>
      <c r="AB247" t="s">
        <v>349</v>
      </c>
      <c r="AD247" t="s">
        <v>1368</v>
      </c>
      <c r="AE247">
        <v>2014</v>
      </c>
      <c r="AF247">
        <v>1</v>
      </c>
      <c r="AI247">
        <v>0</v>
      </c>
      <c r="AJ247">
        <v>0</v>
      </c>
      <c r="AK247">
        <v>0</v>
      </c>
    </row>
    <row r="248" spans="1:37" ht="12.75" hidden="1" customHeight="1">
      <c r="A248" s="35" t="str">
        <f>HYPERLINK(B248,E248)</f>
        <v>Istanbul</v>
      </c>
      <c r="B248" t="str">
        <f>CONCATENATE($B$1,M248,$C$1)</f>
        <v>https://pinclub.hardrock.com/Catalog/155305.aspx</v>
      </c>
      <c r="C248" s="7">
        <f t="shared" si="53"/>
        <v>246</v>
      </c>
      <c r="D248" s="8">
        <v>90326</v>
      </c>
      <c r="E248" s="8" t="s">
        <v>1227</v>
      </c>
      <c r="F248" s="14">
        <v>1</v>
      </c>
      <c r="G248" s="16">
        <v>9</v>
      </c>
      <c r="H248" s="8"/>
      <c r="I248" s="8">
        <v>2016</v>
      </c>
      <c r="J248" s="8">
        <v>3</v>
      </c>
      <c r="K248" s="8" t="s">
        <v>614</v>
      </c>
      <c r="L248" s="8" t="s">
        <v>619</v>
      </c>
      <c r="M248" s="8">
        <v>155305</v>
      </c>
      <c r="N248" s="160" t="s">
        <v>1583</v>
      </c>
    </row>
    <row r="249" spans="1:37" ht="12.75" hidden="1" customHeight="1">
      <c r="A249" s="35" t="str">
        <f t="shared" si="19"/>
        <v>Jakarta</v>
      </c>
      <c r="B249" t="str">
        <f t="shared" si="18"/>
        <v>https://pinclub.hardrock.com/Catalog/116245.aspx</v>
      </c>
      <c r="C249" s="7">
        <f>C248+1</f>
        <v>247</v>
      </c>
      <c r="D249" s="8">
        <v>51006</v>
      </c>
      <c r="E249" s="8" t="s">
        <v>697</v>
      </c>
      <c r="F249" s="14">
        <v>1</v>
      </c>
      <c r="G249" s="16">
        <v>9</v>
      </c>
      <c r="H249" s="8">
        <v>300</v>
      </c>
      <c r="I249" s="8">
        <v>2009</v>
      </c>
      <c r="J249" s="8">
        <v>3</v>
      </c>
      <c r="K249" s="8" t="s">
        <v>614</v>
      </c>
      <c r="L249" s="8"/>
      <c r="M249" s="8">
        <v>116245</v>
      </c>
      <c r="N249" t="s">
        <v>445</v>
      </c>
      <c r="O249" t="s">
        <v>696</v>
      </c>
      <c r="P249" t="s">
        <v>697</v>
      </c>
      <c r="Q249" t="s">
        <v>698</v>
      </c>
      <c r="R249" t="s">
        <v>342</v>
      </c>
      <c r="S249" t="s">
        <v>397</v>
      </c>
      <c r="T249" t="s">
        <v>369</v>
      </c>
      <c r="U249" t="s">
        <v>344</v>
      </c>
      <c r="V249" t="s">
        <v>345</v>
      </c>
      <c r="X249" t="s">
        <v>346</v>
      </c>
      <c r="Y249" t="s">
        <v>353</v>
      </c>
      <c r="Z249" t="s">
        <v>348</v>
      </c>
      <c r="AA249">
        <v>51006</v>
      </c>
      <c r="AB249" t="s">
        <v>349</v>
      </c>
      <c r="AC249">
        <v>300</v>
      </c>
      <c r="AD249">
        <v>17.5</v>
      </c>
      <c r="AE249">
        <v>2009</v>
      </c>
      <c r="AF249">
        <v>1</v>
      </c>
    </row>
    <row r="250" spans="1:37" ht="12.75" hidden="1" customHeight="1">
      <c r="A250" s="35" t="str">
        <f>HYPERLINK(B250,E250)</f>
        <v>Jakarta</v>
      </c>
      <c r="B250" t="str">
        <f>CONCATENATE($B$1,M250,$C$1)</f>
        <v>https://pinclub.hardrock.com/Catalog/143544.aspx</v>
      </c>
      <c r="C250" s="7">
        <f t="shared" si="53"/>
        <v>248</v>
      </c>
      <c r="D250" s="8">
        <v>68829</v>
      </c>
      <c r="E250" s="8" t="s">
        <v>697</v>
      </c>
      <c r="F250" s="14">
        <v>1</v>
      </c>
      <c r="G250" s="16">
        <v>9</v>
      </c>
      <c r="H250" s="8"/>
      <c r="I250" s="8">
        <v>2012</v>
      </c>
      <c r="J250" s="8">
        <v>3</v>
      </c>
      <c r="K250" s="8" t="s">
        <v>614</v>
      </c>
      <c r="L250" s="8"/>
      <c r="M250" s="8">
        <v>143544</v>
      </c>
      <c r="N250" t="s">
        <v>1110</v>
      </c>
      <c r="O250" t="s">
        <v>1111</v>
      </c>
      <c r="P250" t="s">
        <v>697</v>
      </c>
      <c r="Q250" t="s">
        <v>529</v>
      </c>
      <c r="R250" t="s">
        <v>342</v>
      </c>
      <c r="S250" t="s">
        <v>397</v>
      </c>
      <c r="T250" t="s">
        <v>369</v>
      </c>
      <c r="U250" t="s">
        <v>344</v>
      </c>
      <c r="V250" t="s">
        <v>345</v>
      </c>
      <c r="X250" t="s">
        <v>346</v>
      </c>
      <c r="Y250" t="s">
        <v>353</v>
      </c>
      <c r="Z250" t="s">
        <v>1047</v>
      </c>
      <c r="AA250">
        <v>68829</v>
      </c>
      <c r="AB250" t="s">
        <v>349</v>
      </c>
      <c r="AD250">
        <v>25</v>
      </c>
      <c r="AE250">
        <v>2012</v>
      </c>
      <c r="AF250">
        <v>1</v>
      </c>
      <c r="AI250">
        <v>0</v>
      </c>
      <c r="AJ250">
        <v>0</v>
      </c>
      <c r="AK250">
        <v>0</v>
      </c>
    </row>
    <row r="251" spans="1:37" ht="12.75" hidden="1" customHeight="1">
      <c r="A251" s="35" t="str">
        <f>HYPERLINK(B251,E251)</f>
        <v>Johannesburg</v>
      </c>
      <c r="B251" t="str">
        <f>CONCATENATE($B$1,M251,$C$1)</f>
        <v>https://pinclub.hardrock.com/Catalog/160901.aspx</v>
      </c>
      <c r="C251" s="7">
        <f t="shared" si="53"/>
        <v>249</v>
      </c>
      <c r="D251" s="8">
        <v>85775</v>
      </c>
      <c r="E251" s="21" t="s">
        <v>1471</v>
      </c>
      <c r="F251" s="14">
        <v>1</v>
      </c>
      <c r="G251" s="16">
        <v>9</v>
      </c>
      <c r="H251" s="8"/>
      <c r="I251" s="8">
        <v>2015</v>
      </c>
      <c r="J251" s="8">
        <v>3</v>
      </c>
      <c r="K251" s="8" t="s">
        <v>614</v>
      </c>
      <c r="L251" s="8"/>
      <c r="M251" s="8">
        <v>160901</v>
      </c>
      <c r="N251" s="42" t="s">
        <v>393</v>
      </c>
      <c r="O251" s="42" t="s">
        <v>1472</v>
      </c>
      <c r="P251" s="42" t="s">
        <v>1471</v>
      </c>
      <c r="Q251" s="42"/>
      <c r="R251" s="42"/>
      <c r="S251" s="42"/>
      <c r="T251" s="42"/>
      <c r="U251" s="42"/>
      <c r="V251" s="42"/>
      <c r="W251" s="42"/>
      <c r="X251" s="42" t="s">
        <v>346</v>
      </c>
      <c r="Y251" s="42" t="s">
        <v>353</v>
      </c>
      <c r="Z251" s="42"/>
      <c r="AA251" s="42">
        <v>85775</v>
      </c>
      <c r="AB251" s="42" t="s">
        <v>349</v>
      </c>
      <c r="AC251" s="42">
        <v>0</v>
      </c>
      <c r="AD251" s="42"/>
      <c r="AE251" s="42">
        <v>2015</v>
      </c>
      <c r="AF251" s="42">
        <v>1</v>
      </c>
      <c r="AG251" s="42"/>
      <c r="AH251" s="42"/>
      <c r="AI251" s="42">
        <v>0</v>
      </c>
      <c r="AJ251" s="42">
        <v>0</v>
      </c>
      <c r="AK251" s="42">
        <v>0</v>
      </c>
    </row>
    <row r="252" spans="1:37" ht="12.75" hidden="1" customHeight="1">
      <c r="A252" s="35" t="str">
        <f t="shared" si="19"/>
        <v>Key West</v>
      </c>
      <c r="B252" t="str">
        <f t="shared" si="18"/>
        <v>https://pinclub.hardrock.com/Catalog/100567.aspx</v>
      </c>
      <c r="C252" s="3">
        <f>C251+1</f>
        <v>250</v>
      </c>
      <c r="D252" s="4">
        <v>31094</v>
      </c>
      <c r="E252" s="4" t="s">
        <v>699</v>
      </c>
      <c r="F252" s="14">
        <v>1</v>
      </c>
      <c r="G252" s="16">
        <v>6</v>
      </c>
      <c r="H252" s="4"/>
      <c r="I252" s="4">
        <v>2006</v>
      </c>
      <c r="J252" s="4">
        <v>6</v>
      </c>
      <c r="K252" s="4" t="s">
        <v>612</v>
      </c>
      <c r="L252" s="4"/>
      <c r="M252" s="4">
        <v>100567</v>
      </c>
      <c r="N252" t="s">
        <v>346</v>
      </c>
      <c r="O252" t="s">
        <v>784</v>
      </c>
      <c r="P252" t="s">
        <v>699</v>
      </c>
      <c r="Q252" t="s">
        <v>444</v>
      </c>
      <c r="R252" t="s">
        <v>342</v>
      </c>
      <c r="S252" t="s">
        <v>351</v>
      </c>
      <c r="T252" t="s">
        <v>369</v>
      </c>
      <c r="U252" t="s">
        <v>344</v>
      </c>
      <c r="V252" t="s">
        <v>345</v>
      </c>
      <c r="X252" t="s">
        <v>346</v>
      </c>
      <c r="Y252" t="s">
        <v>353</v>
      </c>
      <c r="Z252" t="s">
        <v>348</v>
      </c>
      <c r="AA252">
        <v>31094</v>
      </c>
      <c r="AB252" t="s">
        <v>349</v>
      </c>
      <c r="AD252">
        <v>12.77</v>
      </c>
      <c r="AE252">
        <v>2006</v>
      </c>
      <c r="AF252">
        <v>1</v>
      </c>
    </row>
    <row r="253" spans="1:37" ht="12.75" hidden="1" customHeight="1">
      <c r="A253" s="35" t="str">
        <f t="shared" si="19"/>
        <v>Key West</v>
      </c>
      <c r="B253" t="str">
        <f t="shared" si="18"/>
        <v>https://pinclub.hardrock.com/Catalog/112726.aspx</v>
      </c>
      <c r="C253" s="5">
        <f t="shared" si="53"/>
        <v>251</v>
      </c>
      <c r="D253" s="6">
        <v>46977</v>
      </c>
      <c r="E253" s="6" t="s">
        <v>699</v>
      </c>
      <c r="F253" s="14">
        <v>1</v>
      </c>
      <c r="G253" s="16">
        <v>7</v>
      </c>
      <c r="H253" s="6"/>
      <c r="I253" s="6">
        <v>2008</v>
      </c>
      <c r="J253" s="6">
        <v>2</v>
      </c>
      <c r="K253" s="6" t="s">
        <v>612</v>
      </c>
      <c r="L253" s="6"/>
      <c r="M253" s="6">
        <v>112726</v>
      </c>
      <c r="N253" t="s">
        <v>393</v>
      </c>
      <c r="O253" t="s">
        <v>722</v>
      </c>
      <c r="P253" t="s">
        <v>699</v>
      </c>
      <c r="Q253" t="s">
        <v>597</v>
      </c>
      <c r="R253" t="s">
        <v>342</v>
      </c>
      <c r="S253" t="s">
        <v>351</v>
      </c>
      <c r="T253" t="s">
        <v>369</v>
      </c>
      <c r="U253" t="s">
        <v>344</v>
      </c>
      <c r="V253" t="s">
        <v>345</v>
      </c>
      <c r="X253" t="s">
        <v>346</v>
      </c>
      <c r="Y253" t="s">
        <v>353</v>
      </c>
      <c r="Z253" t="s">
        <v>348</v>
      </c>
      <c r="AA253">
        <v>46977</v>
      </c>
      <c r="AB253" t="s">
        <v>349</v>
      </c>
      <c r="AD253">
        <v>15</v>
      </c>
      <c r="AE253">
        <v>2008</v>
      </c>
      <c r="AF253">
        <v>1</v>
      </c>
    </row>
    <row r="254" spans="1:37" ht="12.75" hidden="1" customHeight="1">
      <c r="A254" s="35" t="str">
        <f t="shared" si="19"/>
        <v>Key West</v>
      </c>
      <c r="B254" t="str">
        <f t="shared" si="18"/>
        <v>https://pinclub.hardrock.com/Catalog/120111.aspx</v>
      </c>
      <c r="C254" s="7">
        <f t="shared" si="53"/>
        <v>252</v>
      </c>
      <c r="D254" s="8">
        <v>55235</v>
      </c>
      <c r="E254" s="8" t="s">
        <v>699</v>
      </c>
      <c r="F254" s="14">
        <v>1</v>
      </c>
      <c r="G254" s="16">
        <v>9</v>
      </c>
      <c r="H254" s="8"/>
      <c r="I254" s="8">
        <v>2009</v>
      </c>
      <c r="J254" s="8">
        <v>3</v>
      </c>
      <c r="K254" s="8" t="s">
        <v>614</v>
      </c>
      <c r="L254" s="8"/>
      <c r="M254" s="8">
        <v>120111</v>
      </c>
      <c r="N254" t="s">
        <v>723</v>
      </c>
      <c r="O254" t="s">
        <v>724</v>
      </c>
      <c r="P254" t="s">
        <v>699</v>
      </c>
      <c r="Q254" t="s">
        <v>725</v>
      </c>
      <c r="R254" t="s">
        <v>342</v>
      </c>
      <c r="S254" t="s">
        <v>351</v>
      </c>
      <c r="T254" t="s">
        <v>369</v>
      </c>
      <c r="U254" t="s">
        <v>344</v>
      </c>
      <c r="V254" t="s">
        <v>345</v>
      </c>
      <c r="X254" t="s">
        <v>346</v>
      </c>
      <c r="Y254" t="s">
        <v>353</v>
      </c>
      <c r="Z254" t="s">
        <v>348</v>
      </c>
      <c r="AA254">
        <v>55235</v>
      </c>
      <c r="AB254" t="s">
        <v>349</v>
      </c>
      <c r="AD254">
        <v>11.37</v>
      </c>
      <c r="AE254">
        <v>2009</v>
      </c>
      <c r="AF254">
        <v>1</v>
      </c>
    </row>
    <row r="255" spans="1:37" ht="12.75" hidden="1" customHeight="1">
      <c r="A255" s="35" t="str">
        <f>HYPERLINK(B255,E255)</f>
        <v>Key West</v>
      </c>
      <c r="B255" t="str">
        <f>CONCATENATE($B$1,M255,$C$1)</f>
        <v>https://pinclub.hardrock.com/Catalog/156939.aspx</v>
      </c>
      <c r="C255" s="7">
        <f t="shared" si="53"/>
        <v>253</v>
      </c>
      <c r="D255" s="8">
        <v>81886</v>
      </c>
      <c r="E255" s="8" t="s">
        <v>699</v>
      </c>
      <c r="F255" s="76"/>
      <c r="G255" s="16">
        <v>9</v>
      </c>
      <c r="H255" s="8"/>
      <c r="I255" s="8">
        <v>2014</v>
      </c>
      <c r="J255" s="8">
        <v>3</v>
      </c>
      <c r="K255" s="8" t="s">
        <v>614</v>
      </c>
      <c r="L255" s="8" t="s">
        <v>618</v>
      </c>
      <c r="M255" s="8">
        <v>156939</v>
      </c>
      <c r="N255" t="s">
        <v>1376</v>
      </c>
      <c r="O255" t="s">
        <v>1377</v>
      </c>
      <c r="P255" t="s">
        <v>699</v>
      </c>
      <c r="Q255" t="s">
        <v>708</v>
      </c>
      <c r="R255" t="s">
        <v>342</v>
      </c>
      <c r="S255" t="s">
        <v>351</v>
      </c>
      <c r="T255" t="s">
        <v>369</v>
      </c>
      <c r="V255" t="s">
        <v>345</v>
      </c>
      <c r="X255" t="s">
        <v>346</v>
      </c>
      <c r="Y255" t="s">
        <v>353</v>
      </c>
      <c r="Z255" t="s">
        <v>1047</v>
      </c>
      <c r="AA255">
        <v>81886</v>
      </c>
      <c r="AB255" t="s">
        <v>349</v>
      </c>
      <c r="AE255">
        <v>2014</v>
      </c>
      <c r="AF255">
        <v>1</v>
      </c>
      <c r="AI255">
        <v>0</v>
      </c>
      <c r="AJ255">
        <v>0</v>
      </c>
      <c r="AK255">
        <v>0</v>
      </c>
    </row>
    <row r="256" spans="1:37" ht="12.75" hidden="1" customHeight="1">
      <c r="A256" s="35" t="str">
        <f t="shared" si="19"/>
        <v>Kona</v>
      </c>
      <c r="B256" t="str">
        <f t="shared" si="18"/>
        <v>https://pinclub.hardrock.com/Catalog/101606.aspx</v>
      </c>
      <c r="C256" s="3">
        <f>C255+1</f>
        <v>254</v>
      </c>
      <c r="D256" s="4">
        <v>32665</v>
      </c>
      <c r="E256" s="4" t="s">
        <v>727</v>
      </c>
      <c r="F256" s="14">
        <v>1</v>
      </c>
      <c r="G256" s="16">
        <v>6</v>
      </c>
      <c r="H256" s="4"/>
      <c r="I256" s="4">
        <v>2006</v>
      </c>
      <c r="J256" s="4">
        <v>6</v>
      </c>
      <c r="K256" s="4" t="s">
        <v>612</v>
      </c>
      <c r="L256" s="4"/>
      <c r="M256" s="4">
        <v>101606</v>
      </c>
      <c r="N256" t="s">
        <v>467</v>
      </c>
      <c r="O256" t="s">
        <v>726</v>
      </c>
      <c r="P256" t="s">
        <v>727</v>
      </c>
      <c r="Q256" t="s">
        <v>728</v>
      </c>
      <c r="R256" t="s">
        <v>342</v>
      </c>
      <c r="S256" t="s">
        <v>397</v>
      </c>
      <c r="T256" t="s">
        <v>369</v>
      </c>
      <c r="U256" t="s">
        <v>344</v>
      </c>
      <c r="V256" t="s">
        <v>345</v>
      </c>
      <c r="X256" t="s">
        <v>346</v>
      </c>
      <c r="Y256" t="s">
        <v>353</v>
      </c>
      <c r="Z256" t="s">
        <v>348</v>
      </c>
      <c r="AA256">
        <v>32665</v>
      </c>
      <c r="AB256" t="s">
        <v>349</v>
      </c>
      <c r="AD256">
        <v>12.48</v>
      </c>
      <c r="AE256">
        <v>2006</v>
      </c>
      <c r="AF256">
        <v>1</v>
      </c>
    </row>
    <row r="257" spans="1:51" ht="12.75" hidden="1" customHeight="1">
      <c r="A257" s="35" t="str">
        <f>HYPERLINK(B257,E257)</f>
        <v>Kota Kinabalu</v>
      </c>
      <c r="B257" t="str">
        <f>CONCATENATE($B$1,M257,$C$1)</f>
        <v>https://pinclub.hardrock.com/Catalog/144962.aspx</v>
      </c>
      <c r="C257" s="7">
        <f t="shared" si="53"/>
        <v>255</v>
      </c>
      <c r="D257" s="8">
        <v>70225</v>
      </c>
      <c r="E257" s="8" t="s">
        <v>274</v>
      </c>
      <c r="F257" s="14">
        <v>1</v>
      </c>
      <c r="G257" s="16">
        <v>9</v>
      </c>
      <c r="H257" s="8"/>
      <c r="I257" s="8">
        <v>2012</v>
      </c>
      <c r="J257" s="8">
        <v>3</v>
      </c>
      <c r="K257" s="8" t="s">
        <v>614</v>
      </c>
      <c r="L257" s="8"/>
      <c r="M257" s="8">
        <v>144962</v>
      </c>
      <c r="N257" s="42" t="s">
        <v>39</v>
      </c>
      <c r="O257" s="42" t="s">
        <v>1163</v>
      </c>
      <c r="P257" s="42" t="s">
        <v>274</v>
      </c>
      <c r="Q257" s="42" t="s">
        <v>544</v>
      </c>
      <c r="R257" s="42"/>
      <c r="S257" s="42"/>
      <c r="T257" s="42"/>
      <c r="U257" s="42"/>
      <c r="V257" s="42" t="s">
        <v>345</v>
      </c>
      <c r="W257" s="42"/>
      <c r="X257" s="42" t="s">
        <v>346</v>
      </c>
      <c r="Y257" s="42" t="s">
        <v>353</v>
      </c>
      <c r="Z257" s="42"/>
      <c r="AA257" s="42">
        <v>70225</v>
      </c>
      <c r="AB257" s="42" t="s">
        <v>349</v>
      </c>
      <c r="AC257" s="42">
        <v>0</v>
      </c>
      <c r="AD257" s="42"/>
      <c r="AE257" s="42">
        <v>2012</v>
      </c>
      <c r="AF257" s="42">
        <v>1</v>
      </c>
      <c r="AG257" s="42"/>
      <c r="AH257" s="42"/>
      <c r="AI257" s="42">
        <v>0</v>
      </c>
      <c r="AJ257" s="42">
        <v>0</v>
      </c>
      <c r="AK257" s="42">
        <v>0</v>
      </c>
    </row>
    <row r="258" spans="1:51" ht="12.75" hidden="1" customHeight="1">
      <c r="A258" s="35" t="str">
        <f>HYPERLINK(B258,E258)</f>
        <v>Krakow</v>
      </c>
      <c r="B258" t="str">
        <f>CONCATENATE($B$1,M258,$C$1)</f>
        <v>https://pinclub.hardrock.com/Catalog/144261.aspx</v>
      </c>
      <c r="C258" s="7">
        <f t="shared" ref="C258:C269" si="59">C257+1</f>
        <v>256</v>
      </c>
      <c r="D258" s="8">
        <v>69540</v>
      </c>
      <c r="E258" s="8" t="s">
        <v>380</v>
      </c>
      <c r="F258" s="14">
        <v>1</v>
      </c>
      <c r="G258" s="16">
        <v>9</v>
      </c>
      <c r="H258" s="8"/>
      <c r="I258" s="8">
        <v>2012</v>
      </c>
      <c r="J258" s="8">
        <v>3</v>
      </c>
      <c r="K258" s="8" t="s">
        <v>614</v>
      </c>
      <c r="L258" s="8"/>
      <c r="M258" s="8">
        <v>144261</v>
      </c>
      <c r="N258" t="s">
        <v>1008</v>
      </c>
      <c r="O258" t="s">
        <v>885</v>
      </c>
      <c r="P258" t="s">
        <v>380</v>
      </c>
      <c r="Q258" t="s">
        <v>160</v>
      </c>
      <c r="R258" t="s">
        <v>342</v>
      </c>
      <c r="U258" t="s">
        <v>344</v>
      </c>
      <c r="V258" t="s">
        <v>345</v>
      </c>
      <c r="X258" t="s">
        <v>346</v>
      </c>
      <c r="AA258">
        <v>69540</v>
      </c>
      <c r="AB258" t="s">
        <v>349</v>
      </c>
      <c r="AD258">
        <v>50</v>
      </c>
      <c r="AE258">
        <v>2012</v>
      </c>
      <c r="AF258">
        <v>1</v>
      </c>
      <c r="AI258">
        <v>0</v>
      </c>
      <c r="AJ258">
        <v>0</v>
      </c>
      <c r="AK258">
        <v>0</v>
      </c>
    </row>
    <row r="259" spans="1:51" ht="12.75" hidden="1" customHeight="1">
      <c r="A259" s="35" t="str">
        <f t="shared" si="19"/>
        <v>Kuala Lumpur</v>
      </c>
      <c r="B259" t="str">
        <f t="shared" si="18"/>
        <v>https://pinclub.hardrock.com/Catalog/135347.aspx</v>
      </c>
      <c r="C259" s="7">
        <f>C258+1</f>
        <v>257</v>
      </c>
      <c r="D259" s="8">
        <v>60913</v>
      </c>
      <c r="E259" s="8" t="s">
        <v>15</v>
      </c>
      <c r="F259" s="14">
        <v>1</v>
      </c>
      <c r="G259" s="16">
        <v>9</v>
      </c>
      <c r="H259" s="8"/>
      <c r="I259" s="8">
        <v>2011</v>
      </c>
      <c r="J259" s="8">
        <v>3</v>
      </c>
      <c r="K259" s="8" t="s">
        <v>614</v>
      </c>
      <c r="L259" s="8"/>
      <c r="M259" s="8">
        <v>135347</v>
      </c>
      <c r="N259" t="s">
        <v>785</v>
      </c>
      <c r="O259" t="s">
        <v>786</v>
      </c>
      <c r="P259" t="s">
        <v>15</v>
      </c>
      <c r="Q259" t="s">
        <v>544</v>
      </c>
      <c r="R259" t="s">
        <v>342</v>
      </c>
      <c r="U259" t="s">
        <v>344</v>
      </c>
      <c r="X259" t="s">
        <v>346</v>
      </c>
      <c r="Y259" t="s">
        <v>353</v>
      </c>
      <c r="AA259">
        <v>60913</v>
      </c>
      <c r="AB259" t="s">
        <v>349</v>
      </c>
      <c r="AE259">
        <v>2011</v>
      </c>
      <c r="AF259">
        <v>1</v>
      </c>
    </row>
    <row r="260" spans="1:51" ht="12.75" hidden="1" customHeight="1">
      <c r="A260" s="35" t="str">
        <f t="shared" ref="A260:A267" si="60">HYPERLINK(B260,E260)</f>
        <v>Kuala Lumpur</v>
      </c>
      <c r="B260" t="str">
        <f t="shared" ref="B260:B267" si="61">CONCATENATE($B$1,M260,$C$1)</f>
        <v>https://pinclub.hardrock.com/Catalog/140371.aspx</v>
      </c>
      <c r="C260" s="7">
        <f t="shared" si="59"/>
        <v>258</v>
      </c>
      <c r="D260" s="8">
        <v>65781</v>
      </c>
      <c r="E260" s="8" t="s">
        <v>15</v>
      </c>
      <c r="F260" s="14">
        <v>1</v>
      </c>
      <c r="G260" s="16">
        <v>9</v>
      </c>
      <c r="H260" s="8"/>
      <c r="I260" s="8">
        <v>2012</v>
      </c>
      <c r="J260" s="8">
        <v>3</v>
      </c>
      <c r="K260" s="8" t="s">
        <v>614</v>
      </c>
      <c r="L260" s="8"/>
      <c r="M260" s="8">
        <v>140371</v>
      </c>
      <c r="N260" t="s">
        <v>988</v>
      </c>
      <c r="O260" t="s">
        <v>989</v>
      </c>
      <c r="P260" t="s">
        <v>15</v>
      </c>
      <c r="Q260" t="s">
        <v>990</v>
      </c>
      <c r="R260" t="s">
        <v>342</v>
      </c>
      <c r="S260" t="s">
        <v>351</v>
      </c>
      <c r="T260" t="s">
        <v>369</v>
      </c>
      <c r="U260" t="s">
        <v>344</v>
      </c>
      <c r="V260" t="s">
        <v>345</v>
      </c>
      <c r="X260" t="s">
        <v>346</v>
      </c>
      <c r="Y260" t="s">
        <v>353</v>
      </c>
      <c r="Z260" t="s">
        <v>348</v>
      </c>
      <c r="AA260">
        <v>65781</v>
      </c>
      <c r="AB260" t="s">
        <v>349</v>
      </c>
      <c r="AD260">
        <v>30</v>
      </c>
      <c r="AE260">
        <v>2012</v>
      </c>
      <c r="AF260">
        <v>1</v>
      </c>
    </row>
    <row r="261" spans="1:51" ht="12.75" hidden="1" customHeight="1">
      <c r="A261" s="35" t="str">
        <f t="shared" si="60"/>
        <v>Kuala Lumpur</v>
      </c>
      <c r="B261" t="str">
        <f t="shared" si="61"/>
        <v>https://pinclub.hardrock.com/Catalog/144083.aspx</v>
      </c>
      <c r="C261" s="7">
        <f t="shared" si="59"/>
        <v>259</v>
      </c>
      <c r="D261" s="8">
        <v>69363</v>
      </c>
      <c r="E261" s="8" t="s">
        <v>15</v>
      </c>
      <c r="F261" s="14">
        <v>1</v>
      </c>
      <c r="G261" s="16">
        <v>9</v>
      </c>
      <c r="H261" s="8"/>
      <c r="I261" s="8">
        <v>2012</v>
      </c>
      <c r="J261" s="8">
        <v>3</v>
      </c>
      <c r="K261" s="8" t="s">
        <v>614</v>
      </c>
      <c r="L261" s="8"/>
      <c r="M261" s="8">
        <v>144083</v>
      </c>
      <c r="N261" t="s">
        <v>273</v>
      </c>
      <c r="O261" t="s">
        <v>886</v>
      </c>
      <c r="P261" t="s">
        <v>15</v>
      </c>
      <c r="Q261" t="s">
        <v>934</v>
      </c>
      <c r="R261" t="s">
        <v>342</v>
      </c>
      <c r="S261" t="s">
        <v>351</v>
      </c>
      <c r="U261" t="s">
        <v>344</v>
      </c>
      <c r="V261" t="s">
        <v>345</v>
      </c>
      <c r="X261" t="s">
        <v>346</v>
      </c>
      <c r="Z261" t="s">
        <v>348</v>
      </c>
      <c r="AA261">
        <v>69363</v>
      </c>
      <c r="AB261" t="s">
        <v>349</v>
      </c>
      <c r="AD261">
        <v>25</v>
      </c>
      <c r="AE261">
        <v>2012</v>
      </c>
      <c r="AF261">
        <v>1</v>
      </c>
      <c r="AI261">
        <v>0</v>
      </c>
      <c r="AJ261">
        <v>0</v>
      </c>
      <c r="AK261">
        <v>0</v>
      </c>
    </row>
    <row r="262" spans="1:51" ht="12.75" hidden="1" customHeight="1">
      <c r="A262" s="35" t="str">
        <f t="shared" si="60"/>
        <v>Kuala Lumpur</v>
      </c>
      <c r="B262" t="str">
        <f t="shared" si="61"/>
        <v>https://pinclub.hardrock.com/Catalog/145596.aspx</v>
      </c>
      <c r="C262" s="7">
        <f t="shared" si="59"/>
        <v>260</v>
      </c>
      <c r="D262" s="8">
        <v>70850</v>
      </c>
      <c r="E262" s="8" t="s">
        <v>15</v>
      </c>
      <c r="F262" s="14">
        <v>1</v>
      </c>
      <c r="G262" s="16">
        <v>9</v>
      </c>
      <c r="H262" s="8"/>
      <c r="I262" s="8">
        <v>2013</v>
      </c>
      <c r="J262" s="8">
        <v>3</v>
      </c>
      <c r="K262" s="8" t="s">
        <v>614</v>
      </c>
      <c r="L262" s="8"/>
      <c r="M262" s="8">
        <v>145596</v>
      </c>
      <c r="N262" s="42" t="s">
        <v>885</v>
      </c>
      <c r="O262" s="42" t="s">
        <v>1178</v>
      </c>
      <c r="P262" s="42" t="s">
        <v>15</v>
      </c>
      <c r="Q262" s="42" t="s">
        <v>115</v>
      </c>
      <c r="R262" s="42" t="s">
        <v>342</v>
      </c>
      <c r="S262" s="42" t="s">
        <v>351</v>
      </c>
      <c r="T262" s="42" t="s">
        <v>369</v>
      </c>
      <c r="U262" s="42" t="s">
        <v>344</v>
      </c>
      <c r="V262" s="42" t="s">
        <v>345</v>
      </c>
      <c r="W262" s="42"/>
      <c r="X262" s="42" t="s">
        <v>346</v>
      </c>
      <c r="Y262" s="42"/>
      <c r="Z262" s="42" t="s">
        <v>348</v>
      </c>
      <c r="AA262" s="42">
        <v>70850</v>
      </c>
      <c r="AB262" s="42" t="s">
        <v>349</v>
      </c>
      <c r="AC262" s="42"/>
      <c r="AD262" s="42">
        <v>21.49</v>
      </c>
      <c r="AE262" s="42">
        <v>2013</v>
      </c>
      <c r="AF262" s="42">
        <v>1</v>
      </c>
      <c r="AG262" s="42"/>
      <c r="AH262" s="42"/>
      <c r="AI262" s="42">
        <v>0</v>
      </c>
      <c r="AJ262" s="42">
        <v>0</v>
      </c>
      <c r="AK262" s="42">
        <v>0</v>
      </c>
    </row>
    <row r="263" spans="1:51" ht="12.75" hidden="1" customHeight="1">
      <c r="A263" s="35" t="str">
        <f t="shared" si="60"/>
        <v>Kuala Lumpur</v>
      </c>
      <c r="B263" t="str">
        <f t="shared" si="61"/>
        <v>https://pinclub.hardrock.com/Catalog/149505.aspx</v>
      </c>
      <c r="C263" s="7">
        <f t="shared" si="59"/>
        <v>261</v>
      </c>
      <c r="D263" s="8">
        <v>74659</v>
      </c>
      <c r="E263" s="8" t="s">
        <v>15</v>
      </c>
      <c r="F263" s="14">
        <v>1</v>
      </c>
      <c r="G263" s="16">
        <v>9</v>
      </c>
      <c r="H263" s="8"/>
      <c r="I263" s="8">
        <v>2013</v>
      </c>
      <c r="J263" s="8">
        <v>3</v>
      </c>
      <c r="K263" s="8" t="s">
        <v>614</v>
      </c>
      <c r="L263" s="8"/>
      <c r="M263" s="8">
        <v>149505</v>
      </c>
      <c r="N263" s="42" t="s">
        <v>1103</v>
      </c>
      <c r="O263" s="42" t="s">
        <v>1103</v>
      </c>
      <c r="P263" s="42" t="s">
        <v>15</v>
      </c>
      <c r="Q263" s="42" t="s">
        <v>488</v>
      </c>
      <c r="R263" s="42" t="s">
        <v>342</v>
      </c>
      <c r="S263" s="42" t="s">
        <v>351</v>
      </c>
      <c r="T263" s="42" t="s">
        <v>369</v>
      </c>
      <c r="U263" s="42" t="s">
        <v>344</v>
      </c>
      <c r="V263" s="42" t="s">
        <v>345</v>
      </c>
      <c r="W263" s="42"/>
      <c r="X263" s="42" t="s">
        <v>346</v>
      </c>
      <c r="Y263" s="42"/>
      <c r="Z263" s="42" t="s">
        <v>348</v>
      </c>
      <c r="AA263" s="42">
        <v>74659</v>
      </c>
      <c r="AB263" s="42" t="s">
        <v>349</v>
      </c>
      <c r="AC263" s="42"/>
      <c r="AD263" s="42">
        <v>15</v>
      </c>
      <c r="AE263" s="42">
        <v>2013</v>
      </c>
      <c r="AF263" s="42">
        <v>1</v>
      </c>
      <c r="AG263" s="42"/>
      <c r="AH263" s="42"/>
      <c r="AI263" s="42">
        <v>0</v>
      </c>
      <c r="AJ263" s="42">
        <v>0</v>
      </c>
      <c r="AK263" s="42">
        <v>0</v>
      </c>
      <c r="AL263" s="42"/>
      <c r="AM263" s="42"/>
      <c r="AN263" s="42"/>
      <c r="AO263" s="42"/>
      <c r="AP263" s="42"/>
      <c r="AQ263" s="42"/>
      <c r="AR263" s="42"/>
      <c r="AS263" s="42"/>
      <c r="AT263" s="42"/>
      <c r="AU263" s="42"/>
      <c r="AV263" s="42"/>
      <c r="AW263" s="42"/>
      <c r="AX263" s="42"/>
      <c r="AY263" s="42"/>
    </row>
    <row r="264" spans="1:51" ht="12.75" hidden="1" customHeight="1">
      <c r="A264" s="35" t="str">
        <f t="shared" si="60"/>
        <v>Kuala Lumpur</v>
      </c>
      <c r="B264" t="str">
        <f t="shared" si="61"/>
        <v>https://pinclub.hardrock.com/Catalog/155095.aspx</v>
      </c>
      <c r="C264" s="7">
        <f t="shared" si="59"/>
        <v>262</v>
      </c>
      <c r="D264" s="8">
        <v>80080</v>
      </c>
      <c r="E264" s="8" t="s">
        <v>15</v>
      </c>
      <c r="F264" s="14">
        <v>1</v>
      </c>
      <c r="G264" s="16">
        <v>9</v>
      </c>
      <c r="H264" s="8"/>
      <c r="I264" s="8">
        <v>2014</v>
      </c>
      <c r="J264" s="8">
        <v>3</v>
      </c>
      <c r="K264" s="8" t="s">
        <v>614</v>
      </c>
      <c r="L264" s="8"/>
      <c r="M264" s="8">
        <v>155095</v>
      </c>
      <c r="N264" t="s">
        <v>1166</v>
      </c>
      <c r="O264" t="s">
        <v>1166</v>
      </c>
      <c r="P264" t="s">
        <v>15</v>
      </c>
      <c r="Q264" t="s">
        <v>647</v>
      </c>
      <c r="X264" t="s">
        <v>346</v>
      </c>
      <c r="AA264">
        <v>80080</v>
      </c>
      <c r="AB264" t="s">
        <v>349</v>
      </c>
      <c r="AE264">
        <v>2014</v>
      </c>
      <c r="AF264">
        <v>1</v>
      </c>
      <c r="AI264">
        <v>0</v>
      </c>
      <c r="AJ264">
        <v>0</v>
      </c>
      <c r="AK264">
        <v>0</v>
      </c>
      <c r="AL264" s="42"/>
      <c r="AM264" s="42"/>
      <c r="AN264" s="42"/>
      <c r="AO264" s="42"/>
      <c r="AP264" s="42"/>
      <c r="AQ264" s="42"/>
      <c r="AR264" s="42"/>
      <c r="AS264" s="42"/>
      <c r="AT264" s="42"/>
      <c r="AU264" s="42"/>
      <c r="AV264" s="42"/>
      <c r="AW264" s="42"/>
      <c r="AX264" s="42"/>
      <c r="AY264" s="42"/>
    </row>
    <row r="265" spans="1:51" ht="12.75" hidden="1" customHeight="1">
      <c r="A265" s="35" t="str">
        <f t="shared" si="60"/>
        <v>Kuala Lumpur</v>
      </c>
      <c r="B265" t="str">
        <f t="shared" si="61"/>
        <v>https://pinclub.hardrock.com/Catalog/165047.aspx</v>
      </c>
      <c r="C265" s="7">
        <f t="shared" si="59"/>
        <v>263</v>
      </c>
      <c r="D265" s="8">
        <v>89838</v>
      </c>
      <c r="E265" s="8" t="s">
        <v>15</v>
      </c>
      <c r="F265" s="14">
        <v>1</v>
      </c>
      <c r="G265" s="16">
        <v>9</v>
      </c>
      <c r="H265" s="8"/>
      <c r="I265" s="8">
        <v>2016</v>
      </c>
      <c r="J265" s="8">
        <v>3</v>
      </c>
      <c r="K265" s="8" t="s">
        <v>614</v>
      </c>
      <c r="L265" s="8"/>
      <c r="M265" s="8">
        <v>165047</v>
      </c>
      <c r="N265" s="114" t="s">
        <v>1532</v>
      </c>
      <c r="O265" s="114" t="s">
        <v>1533</v>
      </c>
      <c r="P265" s="114" t="s">
        <v>15</v>
      </c>
      <c r="Q265" s="114" t="s">
        <v>977</v>
      </c>
      <c r="R265" s="114" t="s">
        <v>342</v>
      </c>
      <c r="S265" s="114" t="s">
        <v>351</v>
      </c>
      <c r="T265" s="114" t="s">
        <v>369</v>
      </c>
      <c r="U265" s="113"/>
      <c r="V265" s="114" t="s">
        <v>345</v>
      </c>
      <c r="W265" s="113"/>
      <c r="X265" s="114" t="s">
        <v>346</v>
      </c>
      <c r="Y265" s="113"/>
      <c r="Z265" s="114" t="s">
        <v>1047</v>
      </c>
      <c r="AA265" s="114">
        <v>89838</v>
      </c>
      <c r="AB265" s="114" t="s">
        <v>349</v>
      </c>
      <c r="AC265" s="113"/>
      <c r="AD265" s="113"/>
      <c r="AE265" s="114">
        <v>2016</v>
      </c>
      <c r="AF265" s="114">
        <v>1</v>
      </c>
      <c r="AG265" s="113"/>
      <c r="AH265" s="113"/>
      <c r="AI265" s="114">
        <v>0</v>
      </c>
      <c r="AJ265" s="114">
        <v>0</v>
      </c>
      <c r="AK265" s="114">
        <v>0</v>
      </c>
      <c r="AL265" s="42"/>
      <c r="AM265" s="42"/>
      <c r="AN265" s="42"/>
      <c r="AO265" s="42"/>
      <c r="AP265" s="42"/>
      <c r="AQ265" s="42"/>
      <c r="AR265" s="42"/>
      <c r="AS265" s="42"/>
      <c r="AT265" s="42"/>
      <c r="AU265" s="42"/>
      <c r="AV265" s="42"/>
      <c r="AW265" s="42"/>
      <c r="AX265" s="42"/>
      <c r="AY265" s="42"/>
    </row>
    <row r="266" spans="1:51" ht="12.75" hidden="1" customHeight="1">
      <c r="A266" s="35" t="str">
        <f t="shared" si="60"/>
        <v>Kuala Lumpur</v>
      </c>
      <c r="B266" t="str">
        <f t="shared" si="61"/>
        <v>https://pinclub.hardrock.com/Catalog/165067.aspx</v>
      </c>
      <c r="C266" s="7">
        <f t="shared" si="59"/>
        <v>264</v>
      </c>
      <c r="D266" s="8">
        <v>89857</v>
      </c>
      <c r="E266" s="8" t="s">
        <v>15</v>
      </c>
      <c r="F266" s="14">
        <v>1</v>
      </c>
      <c r="G266" s="16">
        <v>9</v>
      </c>
      <c r="H266" s="8"/>
      <c r="I266" s="8">
        <v>2016</v>
      </c>
      <c r="J266" s="8">
        <v>3</v>
      </c>
      <c r="K266" s="8" t="s">
        <v>614</v>
      </c>
      <c r="L266" s="8"/>
      <c r="M266" s="8">
        <v>165067</v>
      </c>
      <c r="N266" s="112" t="s">
        <v>1406</v>
      </c>
      <c r="O266" s="112" t="s">
        <v>1534</v>
      </c>
      <c r="P266" s="112" t="s">
        <v>15</v>
      </c>
      <c r="Q266" s="112" t="s">
        <v>939</v>
      </c>
      <c r="R266" s="112" t="s">
        <v>342</v>
      </c>
      <c r="S266" s="112" t="s">
        <v>351</v>
      </c>
      <c r="T266" s="112" t="s">
        <v>369</v>
      </c>
      <c r="U266" s="111"/>
      <c r="V266" s="112" t="s">
        <v>345</v>
      </c>
      <c r="W266" s="111"/>
      <c r="X266" s="112" t="s">
        <v>346</v>
      </c>
      <c r="Y266" s="111"/>
      <c r="Z266" s="112" t="s">
        <v>1047</v>
      </c>
      <c r="AA266" s="112">
        <v>89857</v>
      </c>
      <c r="AB266" s="112" t="s">
        <v>349</v>
      </c>
      <c r="AC266" s="111"/>
      <c r="AD266" s="111"/>
      <c r="AE266" s="112">
        <v>2016</v>
      </c>
      <c r="AF266" s="112">
        <v>1</v>
      </c>
      <c r="AG266" s="111"/>
      <c r="AH266" s="111"/>
      <c r="AI266" s="112">
        <v>0</v>
      </c>
      <c r="AJ266" s="112">
        <v>0</v>
      </c>
      <c r="AK266" s="112">
        <v>0</v>
      </c>
      <c r="AL266" s="42"/>
      <c r="AM266" s="42"/>
      <c r="AN266" s="42"/>
      <c r="AO266" s="42"/>
      <c r="AP266" s="42"/>
      <c r="AQ266" s="42"/>
      <c r="AR266" s="42"/>
      <c r="AS266" s="42"/>
      <c r="AT266" s="42"/>
      <c r="AU266" s="42"/>
      <c r="AV266" s="42"/>
      <c r="AW266" s="42"/>
      <c r="AX266" s="42"/>
      <c r="AY266" s="42"/>
    </row>
    <row r="267" spans="1:51" ht="12.75" hidden="1" customHeight="1">
      <c r="A267" s="35" t="str">
        <f t="shared" si="60"/>
        <v>Kuala Lumpur</v>
      </c>
      <c r="B267" t="str">
        <f t="shared" si="61"/>
        <v>https://pinclub.hardrock.com/Catalog/165068.aspx</v>
      </c>
      <c r="C267" s="7">
        <f t="shared" si="59"/>
        <v>265</v>
      </c>
      <c r="D267" s="8">
        <v>89858</v>
      </c>
      <c r="E267" s="8" t="s">
        <v>15</v>
      </c>
      <c r="F267" s="14">
        <v>1</v>
      </c>
      <c r="G267" s="16">
        <v>9</v>
      </c>
      <c r="H267" s="8"/>
      <c r="I267" s="8">
        <v>2016</v>
      </c>
      <c r="J267" s="8">
        <v>3</v>
      </c>
      <c r="K267" s="8" t="s">
        <v>614</v>
      </c>
      <c r="L267" s="8"/>
      <c r="M267" s="8">
        <v>165068</v>
      </c>
      <c r="N267" s="110" t="s">
        <v>1532</v>
      </c>
      <c r="O267" s="110" t="s">
        <v>1533</v>
      </c>
      <c r="P267" s="110" t="s">
        <v>15</v>
      </c>
      <c r="Q267" s="110" t="s">
        <v>977</v>
      </c>
      <c r="R267" s="110" t="s">
        <v>342</v>
      </c>
      <c r="S267" s="110" t="s">
        <v>351</v>
      </c>
      <c r="T267" s="110" t="s">
        <v>369</v>
      </c>
      <c r="U267" s="109"/>
      <c r="V267" s="110" t="s">
        <v>345</v>
      </c>
      <c r="W267" s="109"/>
      <c r="X267" s="110" t="s">
        <v>346</v>
      </c>
      <c r="Y267" s="109"/>
      <c r="Z267" s="110" t="s">
        <v>1047</v>
      </c>
      <c r="AA267" s="110">
        <v>89838</v>
      </c>
      <c r="AB267" s="110" t="s">
        <v>349</v>
      </c>
      <c r="AC267" s="109"/>
      <c r="AD267" s="109"/>
      <c r="AE267" s="110">
        <v>2016</v>
      </c>
      <c r="AF267" s="110">
        <v>1</v>
      </c>
      <c r="AG267" s="109"/>
      <c r="AH267" s="109"/>
      <c r="AI267" s="110">
        <v>0</v>
      </c>
      <c r="AJ267" s="110">
        <v>0</v>
      </c>
      <c r="AK267" s="110">
        <v>0</v>
      </c>
      <c r="AL267" s="42"/>
      <c r="AM267" s="42"/>
      <c r="AN267" s="42"/>
      <c r="AO267" s="42"/>
      <c r="AP267" s="42"/>
      <c r="AQ267" s="42"/>
      <c r="AR267" s="42"/>
      <c r="AS267" s="42"/>
      <c r="AT267" s="42"/>
      <c r="AU267" s="42"/>
      <c r="AV267" s="42"/>
      <c r="AW267" s="42"/>
      <c r="AX267" s="42"/>
      <c r="AY267" s="42"/>
    </row>
    <row r="268" spans="1:51" s="10" customFormat="1" ht="12.75" hidden="1" customHeight="1">
      <c r="A268" s="35" t="str">
        <f t="shared" si="19"/>
        <v>Kuwait</v>
      </c>
      <c r="B268" t="str">
        <f t="shared" si="18"/>
        <v>https://pinclub.hardrock.com/Catalog/132550.aspx</v>
      </c>
      <c r="C268" s="7">
        <f>C267+1</f>
        <v>266</v>
      </c>
      <c r="D268" s="8">
        <v>58184</v>
      </c>
      <c r="E268" s="8" t="s">
        <v>449</v>
      </c>
      <c r="F268" s="14">
        <v>1</v>
      </c>
      <c r="G268" s="16">
        <v>9</v>
      </c>
      <c r="H268" s="8"/>
      <c r="I268" s="8">
        <v>2010</v>
      </c>
      <c r="J268" s="8">
        <v>3</v>
      </c>
      <c r="K268" s="8" t="s">
        <v>614</v>
      </c>
      <c r="L268" s="8"/>
      <c r="M268" s="8">
        <v>132550</v>
      </c>
      <c r="N268" t="s">
        <v>720</v>
      </c>
      <c r="O268" t="s">
        <v>721</v>
      </c>
      <c r="P268" t="s">
        <v>449</v>
      </c>
      <c r="Q268"/>
      <c r="R268" t="s">
        <v>376</v>
      </c>
      <c r="S268"/>
      <c r="T268"/>
      <c r="U268"/>
      <c r="V268" t="s">
        <v>345</v>
      </c>
      <c r="W268"/>
      <c r="X268" t="s">
        <v>346</v>
      </c>
      <c r="Y268" t="s">
        <v>353</v>
      </c>
      <c r="Z268"/>
      <c r="AA268">
        <v>58184</v>
      </c>
      <c r="AB268" t="s">
        <v>349</v>
      </c>
      <c r="AC268"/>
      <c r="AD268">
        <v>22.5</v>
      </c>
      <c r="AE268">
        <v>2010</v>
      </c>
      <c r="AF268">
        <v>1</v>
      </c>
      <c r="AG268"/>
      <c r="AH268"/>
    </row>
    <row r="269" spans="1:51" ht="12.75" hidden="1" customHeight="1">
      <c r="A269" s="35" t="str">
        <f t="shared" si="19"/>
        <v>La Jolla</v>
      </c>
      <c r="B269" t="str">
        <f t="shared" ref="B269:B385" si="62">CONCATENATE($B$1,M269,$C$1)</f>
        <v>https://pinclub.hardrock.com/Catalog/127638.aspx</v>
      </c>
      <c r="C269" s="3">
        <f t="shared" si="59"/>
        <v>267</v>
      </c>
      <c r="D269" s="4">
        <v>30884</v>
      </c>
      <c r="E269" s="4" t="s">
        <v>731</v>
      </c>
      <c r="F269" s="14">
        <v>1</v>
      </c>
      <c r="G269" s="16">
        <v>6</v>
      </c>
      <c r="H269" s="4">
        <v>500</v>
      </c>
      <c r="I269" s="4">
        <v>2006</v>
      </c>
      <c r="J269" s="4">
        <v>6</v>
      </c>
      <c r="K269" s="4" t="s">
        <v>612</v>
      </c>
      <c r="L269" s="4"/>
      <c r="M269" s="4">
        <v>127638</v>
      </c>
      <c r="N269" t="s">
        <v>729</v>
      </c>
      <c r="O269" t="s">
        <v>730</v>
      </c>
      <c r="P269" t="s">
        <v>731</v>
      </c>
      <c r="Q269" t="s">
        <v>732</v>
      </c>
      <c r="R269" t="s">
        <v>342</v>
      </c>
      <c r="S269" t="s">
        <v>351</v>
      </c>
      <c r="T269" t="s">
        <v>369</v>
      </c>
      <c r="U269" t="s">
        <v>344</v>
      </c>
      <c r="V269" t="s">
        <v>345</v>
      </c>
      <c r="X269" t="s">
        <v>346</v>
      </c>
      <c r="Y269" t="s">
        <v>353</v>
      </c>
      <c r="Z269" t="s">
        <v>348</v>
      </c>
      <c r="AA269">
        <v>30884</v>
      </c>
      <c r="AB269" t="s">
        <v>349</v>
      </c>
      <c r="AC269">
        <v>500</v>
      </c>
      <c r="AD269">
        <v>12.87</v>
      </c>
      <c r="AE269">
        <v>2006</v>
      </c>
      <c r="AF269">
        <v>1</v>
      </c>
    </row>
    <row r="270" spans="1:51" ht="12.75" hidden="1" customHeight="1">
      <c r="A270" s="35" t="str">
        <f t="shared" ref="A270:A387" si="63">HYPERLINK(B270,E270)</f>
        <v>Lake Tahoe</v>
      </c>
      <c r="B270" t="str">
        <f t="shared" si="62"/>
        <v>https://pinclub.hardrock.com/Catalog/127990.aspx</v>
      </c>
      <c r="C270" s="3">
        <f t="shared" ref="C270:C323" si="64">C269+1</f>
        <v>268</v>
      </c>
      <c r="D270" s="4">
        <v>31645</v>
      </c>
      <c r="E270" s="4" t="s">
        <v>735</v>
      </c>
      <c r="F270" s="14">
        <v>1</v>
      </c>
      <c r="G270" s="16">
        <v>6</v>
      </c>
      <c r="H270" s="4"/>
      <c r="I270" s="4">
        <v>2005</v>
      </c>
      <c r="J270" s="4">
        <v>6</v>
      </c>
      <c r="K270" s="4" t="s">
        <v>612</v>
      </c>
      <c r="L270" s="4"/>
      <c r="M270" s="4">
        <v>127990</v>
      </c>
      <c r="N270" t="s">
        <v>733</v>
      </c>
      <c r="O270" t="s">
        <v>734</v>
      </c>
      <c r="P270" t="s">
        <v>735</v>
      </c>
      <c r="Q270" t="s">
        <v>736</v>
      </c>
      <c r="R270" t="s">
        <v>342</v>
      </c>
      <c r="S270" t="s">
        <v>397</v>
      </c>
      <c r="T270" t="s">
        <v>369</v>
      </c>
      <c r="U270" t="s">
        <v>344</v>
      </c>
      <c r="V270" t="s">
        <v>345</v>
      </c>
      <c r="X270" t="s">
        <v>346</v>
      </c>
      <c r="Y270" t="s">
        <v>353</v>
      </c>
      <c r="Z270" t="s">
        <v>348</v>
      </c>
      <c r="AA270">
        <v>31645</v>
      </c>
      <c r="AB270" t="s">
        <v>349</v>
      </c>
      <c r="AD270">
        <v>12.72</v>
      </c>
      <c r="AE270">
        <v>2005</v>
      </c>
      <c r="AF270">
        <v>1</v>
      </c>
    </row>
    <row r="271" spans="1:51" ht="12.75" hidden="1" customHeight="1">
      <c r="A271" s="35" t="str">
        <f t="shared" si="63"/>
        <v>Lake Tahoe</v>
      </c>
      <c r="B271" t="str">
        <f t="shared" si="62"/>
        <v>https://pinclub.hardrock.com/Catalog/107234.aspx</v>
      </c>
      <c r="C271" s="5">
        <f t="shared" si="64"/>
        <v>269</v>
      </c>
      <c r="D271" s="6">
        <v>39046</v>
      </c>
      <c r="E271" s="6" t="s">
        <v>735</v>
      </c>
      <c r="F271" s="14">
        <v>1</v>
      </c>
      <c r="G271" s="16">
        <v>7</v>
      </c>
      <c r="H271" s="6"/>
      <c r="I271" s="6">
        <v>2007</v>
      </c>
      <c r="J271" s="6">
        <v>2</v>
      </c>
      <c r="K271" s="6" t="s">
        <v>612</v>
      </c>
      <c r="L271" s="6"/>
      <c r="M271" s="6">
        <v>107234</v>
      </c>
      <c r="N271" t="s">
        <v>737</v>
      </c>
      <c r="O271" t="s">
        <v>738</v>
      </c>
      <c r="P271" t="s">
        <v>735</v>
      </c>
      <c r="Q271" t="s">
        <v>916</v>
      </c>
      <c r="R271" t="s">
        <v>376</v>
      </c>
      <c r="S271" t="s">
        <v>351</v>
      </c>
      <c r="T271" t="s">
        <v>369</v>
      </c>
      <c r="U271" t="s">
        <v>344</v>
      </c>
      <c r="V271" t="s">
        <v>345</v>
      </c>
      <c r="X271" t="s">
        <v>346</v>
      </c>
      <c r="Y271" t="s">
        <v>353</v>
      </c>
      <c r="Z271" t="s">
        <v>348</v>
      </c>
      <c r="AA271">
        <v>39046</v>
      </c>
      <c r="AB271" t="s">
        <v>349</v>
      </c>
      <c r="AD271">
        <v>14.31</v>
      </c>
      <c r="AE271">
        <v>2007</v>
      </c>
      <c r="AF271">
        <v>1</v>
      </c>
    </row>
    <row r="272" spans="1:51" ht="12.75" hidden="1" customHeight="1">
      <c r="A272" s="35" t="str">
        <f t="shared" si="63"/>
        <v>Lake Tahoe</v>
      </c>
      <c r="B272" t="str">
        <f t="shared" si="62"/>
        <v>https://pinclub.hardrock.com/Catalog/117957.aspx</v>
      </c>
      <c r="C272" s="7">
        <f t="shared" si="64"/>
        <v>270</v>
      </c>
      <c r="D272" s="8">
        <v>52876</v>
      </c>
      <c r="E272" s="8" t="s">
        <v>735</v>
      </c>
      <c r="F272" s="14">
        <v>1</v>
      </c>
      <c r="G272" s="16">
        <v>9</v>
      </c>
      <c r="H272" s="8"/>
      <c r="I272" s="8">
        <v>2009</v>
      </c>
      <c r="J272" s="8">
        <v>3</v>
      </c>
      <c r="K272" s="8" t="s">
        <v>614</v>
      </c>
      <c r="L272" s="8"/>
      <c r="M272" s="8">
        <v>117957</v>
      </c>
      <c r="N272" t="s">
        <v>787</v>
      </c>
      <c r="O272" t="s">
        <v>788</v>
      </c>
      <c r="P272" t="s">
        <v>735</v>
      </c>
      <c r="Q272" t="s">
        <v>647</v>
      </c>
      <c r="R272" t="s">
        <v>342</v>
      </c>
      <c r="S272" t="s">
        <v>351</v>
      </c>
      <c r="T272" t="s">
        <v>369</v>
      </c>
      <c r="U272" t="s">
        <v>344</v>
      </c>
      <c r="V272" t="s">
        <v>345</v>
      </c>
      <c r="X272" t="s">
        <v>346</v>
      </c>
      <c r="Y272" t="s">
        <v>353</v>
      </c>
      <c r="Z272" t="s">
        <v>348</v>
      </c>
      <c r="AA272">
        <v>52876</v>
      </c>
      <c r="AB272" t="s">
        <v>349</v>
      </c>
      <c r="AC272">
        <v>300</v>
      </c>
      <c r="AD272">
        <v>12.8</v>
      </c>
      <c r="AE272">
        <v>2009</v>
      </c>
      <c r="AF272">
        <v>1</v>
      </c>
    </row>
    <row r="273" spans="1:49" ht="12.75" hidden="1" customHeight="1">
      <c r="A273" s="35" t="str">
        <f t="shared" si="63"/>
        <v>Las Vegas</v>
      </c>
      <c r="B273" t="str">
        <f t="shared" si="62"/>
        <v>https://pinclub.hardrock.com/Catalog/114956.aspx</v>
      </c>
      <c r="C273" s="7">
        <f t="shared" si="64"/>
        <v>271</v>
      </c>
      <c r="D273" s="8">
        <v>49284</v>
      </c>
      <c r="E273" s="8" t="s">
        <v>920</v>
      </c>
      <c r="F273" s="14">
        <v>1</v>
      </c>
      <c r="G273" s="16">
        <v>9</v>
      </c>
      <c r="H273" s="8"/>
      <c r="I273" s="8">
        <v>2009</v>
      </c>
      <c r="J273" s="8">
        <v>3</v>
      </c>
      <c r="K273" s="8" t="s">
        <v>614</v>
      </c>
      <c r="L273" s="8"/>
      <c r="M273" s="8">
        <v>114956</v>
      </c>
      <c r="N273" t="s">
        <v>918</v>
      </c>
      <c r="O273" t="s">
        <v>919</v>
      </c>
      <c r="P273" t="s">
        <v>920</v>
      </c>
      <c r="Q273" t="s">
        <v>789</v>
      </c>
      <c r="R273" t="s">
        <v>342</v>
      </c>
      <c r="S273" t="s">
        <v>351</v>
      </c>
      <c r="T273" t="s">
        <v>352</v>
      </c>
      <c r="U273" t="s">
        <v>344</v>
      </c>
      <c r="V273" t="s">
        <v>345</v>
      </c>
      <c r="X273" t="s">
        <v>346</v>
      </c>
      <c r="Y273" t="s">
        <v>353</v>
      </c>
      <c r="Z273" t="s">
        <v>348</v>
      </c>
      <c r="AA273">
        <v>49284</v>
      </c>
      <c r="AB273" t="s">
        <v>349</v>
      </c>
      <c r="AD273">
        <v>12.85</v>
      </c>
      <c r="AE273">
        <v>2009</v>
      </c>
      <c r="AF273">
        <v>1</v>
      </c>
      <c r="AH273" t="s">
        <v>790</v>
      </c>
    </row>
    <row r="274" spans="1:49" ht="12.75" hidden="1" customHeight="1">
      <c r="A274" s="35" t="str">
        <f>HYPERLINK(B274,E274)</f>
        <v>Las Vegas</v>
      </c>
      <c r="B274" t="str">
        <f>CONCATENATE($B$1,M274,$C$1)</f>
        <v>https://pinclub.hardrock.com/Catalog/148954.aspx</v>
      </c>
      <c r="C274" s="7">
        <f t="shared" si="64"/>
        <v>272</v>
      </c>
      <c r="D274" s="8">
        <v>74127</v>
      </c>
      <c r="E274" s="8" t="s">
        <v>920</v>
      </c>
      <c r="F274" s="15"/>
      <c r="G274" s="16">
        <v>9</v>
      </c>
      <c r="H274" s="8"/>
      <c r="I274" s="8">
        <v>2013</v>
      </c>
      <c r="J274" s="8">
        <v>3</v>
      </c>
      <c r="K274" s="8" t="s">
        <v>614</v>
      </c>
      <c r="L274" s="8" t="s">
        <v>619</v>
      </c>
      <c r="M274" s="8">
        <v>148954</v>
      </c>
      <c r="N274" s="63" t="s">
        <v>1205</v>
      </c>
      <c r="O274" s="63" t="s">
        <v>1206</v>
      </c>
      <c r="P274" s="63" t="s">
        <v>920</v>
      </c>
      <c r="Q274" s="63" t="s">
        <v>804</v>
      </c>
      <c r="R274" s="63" t="s">
        <v>342</v>
      </c>
      <c r="S274" s="63" t="s">
        <v>351</v>
      </c>
      <c r="T274" s="63" t="s">
        <v>369</v>
      </c>
      <c r="U274" s="63" t="s">
        <v>344</v>
      </c>
      <c r="V274" s="63" t="s">
        <v>345</v>
      </c>
      <c r="W274" s="62"/>
      <c r="X274" s="63" t="s">
        <v>346</v>
      </c>
      <c r="Y274" s="63" t="s">
        <v>353</v>
      </c>
      <c r="Z274" s="63" t="s">
        <v>405</v>
      </c>
      <c r="AA274" s="63">
        <v>74127</v>
      </c>
      <c r="AB274" s="63" t="s">
        <v>349</v>
      </c>
      <c r="AC274" s="62"/>
      <c r="AD274" s="63">
        <v>11.5</v>
      </c>
      <c r="AE274" s="63">
        <v>2013</v>
      </c>
      <c r="AF274" s="63">
        <v>1</v>
      </c>
      <c r="AG274" s="62"/>
      <c r="AH274" s="62"/>
      <c r="AI274" s="63">
        <v>0</v>
      </c>
      <c r="AJ274" s="63">
        <v>0</v>
      </c>
      <c r="AK274" s="63">
        <v>0</v>
      </c>
    </row>
    <row r="275" spans="1:49" ht="12.75" hidden="1" customHeight="1">
      <c r="A275" s="35" t="str">
        <f t="shared" si="63"/>
        <v>Las Vegas at Hard Rock Hotel</v>
      </c>
      <c r="B275" t="str">
        <f t="shared" si="62"/>
        <v>https://pinclub.hardrock.com/Catalog/100706.aspx</v>
      </c>
      <c r="C275" s="3">
        <f>C274+1</f>
        <v>273</v>
      </c>
      <c r="D275" s="4">
        <v>31319</v>
      </c>
      <c r="E275" s="4" t="s">
        <v>923</v>
      </c>
      <c r="F275" s="14">
        <v>1</v>
      </c>
      <c r="G275" s="16">
        <v>6</v>
      </c>
      <c r="H275" s="4"/>
      <c r="I275" s="4">
        <v>2006</v>
      </c>
      <c r="J275" s="4">
        <v>6</v>
      </c>
      <c r="K275" s="4" t="s">
        <v>612</v>
      </c>
      <c r="L275" s="4"/>
      <c r="M275" s="4">
        <v>100706</v>
      </c>
      <c r="N275" t="s">
        <v>346</v>
      </c>
      <c r="O275" t="s">
        <v>922</v>
      </c>
      <c r="P275" t="s">
        <v>923</v>
      </c>
      <c r="Q275" t="s">
        <v>597</v>
      </c>
      <c r="R275" t="s">
        <v>342</v>
      </c>
      <c r="S275" t="s">
        <v>351</v>
      </c>
      <c r="T275" t="s">
        <v>369</v>
      </c>
      <c r="U275" t="s">
        <v>344</v>
      </c>
      <c r="V275" t="s">
        <v>345</v>
      </c>
      <c r="X275" t="s">
        <v>346</v>
      </c>
      <c r="Y275" t="s">
        <v>347</v>
      </c>
      <c r="Z275" t="s">
        <v>348</v>
      </c>
      <c r="AA275">
        <v>31319</v>
      </c>
      <c r="AB275" t="s">
        <v>349</v>
      </c>
      <c r="AD275">
        <v>12.64</v>
      </c>
      <c r="AE275">
        <v>2006</v>
      </c>
      <c r="AF275">
        <v>1</v>
      </c>
    </row>
    <row r="276" spans="1:49" ht="12.75" hidden="1" customHeight="1">
      <c r="A276" s="35" t="str">
        <f t="shared" si="63"/>
        <v>Las Vegas at Hard Rock Hotel</v>
      </c>
      <c r="B276" t="str">
        <f t="shared" si="62"/>
        <v>https://pinclub.hardrock.com/Catalog/108456.aspx</v>
      </c>
      <c r="C276" s="5">
        <f t="shared" si="64"/>
        <v>274</v>
      </c>
      <c r="D276" s="6">
        <v>40911</v>
      </c>
      <c r="E276" s="6" t="s">
        <v>923</v>
      </c>
      <c r="F276" s="14">
        <v>1</v>
      </c>
      <c r="G276" s="16">
        <v>7</v>
      </c>
      <c r="H276" s="6"/>
      <c r="I276" s="6">
        <v>2007</v>
      </c>
      <c r="J276" s="6">
        <v>2</v>
      </c>
      <c r="K276" s="6" t="s">
        <v>612</v>
      </c>
      <c r="L276" s="6" t="s">
        <v>619</v>
      </c>
      <c r="M276" s="6">
        <v>108456</v>
      </c>
      <c r="N276" t="s">
        <v>924</v>
      </c>
      <c r="O276" t="s">
        <v>925</v>
      </c>
      <c r="P276" t="s">
        <v>923</v>
      </c>
      <c r="Q276" t="s">
        <v>926</v>
      </c>
      <c r="R276" t="s">
        <v>376</v>
      </c>
      <c r="S276" t="s">
        <v>351</v>
      </c>
      <c r="T276" t="s">
        <v>369</v>
      </c>
      <c r="U276" t="s">
        <v>344</v>
      </c>
      <c r="V276" t="s">
        <v>345</v>
      </c>
      <c r="X276" t="s">
        <v>346</v>
      </c>
      <c r="Y276" t="s">
        <v>353</v>
      </c>
      <c r="Z276" t="s">
        <v>348</v>
      </c>
      <c r="AA276">
        <v>40911</v>
      </c>
      <c r="AB276" t="s">
        <v>349</v>
      </c>
      <c r="AD276">
        <v>11.22</v>
      </c>
      <c r="AE276">
        <v>2007</v>
      </c>
      <c r="AF276">
        <v>1</v>
      </c>
    </row>
    <row r="277" spans="1:49" ht="12.75" hidden="1" customHeight="1">
      <c r="A277" s="35" t="str">
        <f t="shared" si="63"/>
        <v>Las Vegas at Hard Rock Hotel</v>
      </c>
      <c r="B277" t="str">
        <f t="shared" si="62"/>
        <v>https://pinclub.hardrock.com/Catalog/112309.aspx</v>
      </c>
      <c r="C277" s="5">
        <f t="shared" si="64"/>
        <v>275</v>
      </c>
      <c r="D277" s="6">
        <v>46375</v>
      </c>
      <c r="E277" s="6" t="s">
        <v>923</v>
      </c>
      <c r="F277" s="14">
        <v>1</v>
      </c>
      <c r="G277" s="16">
        <v>7</v>
      </c>
      <c r="H277" s="6"/>
      <c r="I277" s="6">
        <v>2008</v>
      </c>
      <c r="J277" s="6">
        <v>2</v>
      </c>
      <c r="K277" s="6" t="s">
        <v>612</v>
      </c>
      <c r="L277" s="6" t="s">
        <v>619</v>
      </c>
      <c r="M277" s="6">
        <v>112309</v>
      </c>
      <c r="N277" t="s">
        <v>927</v>
      </c>
      <c r="O277" t="s">
        <v>928</v>
      </c>
      <c r="P277" t="s">
        <v>923</v>
      </c>
      <c r="Q277" t="s">
        <v>929</v>
      </c>
      <c r="R277" t="s">
        <v>342</v>
      </c>
      <c r="S277" t="s">
        <v>351</v>
      </c>
      <c r="T277" t="s">
        <v>369</v>
      </c>
      <c r="U277" t="s">
        <v>344</v>
      </c>
      <c r="V277" t="s">
        <v>345</v>
      </c>
      <c r="X277" t="s">
        <v>346</v>
      </c>
      <c r="Y277" t="s">
        <v>353</v>
      </c>
      <c r="Z277" t="s">
        <v>348</v>
      </c>
      <c r="AA277">
        <v>46375</v>
      </c>
      <c r="AB277" t="s">
        <v>349</v>
      </c>
      <c r="AD277">
        <v>13.13</v>
      </c>
      <c r="AE277">
        <v>2008</v>
      </c>
      <c r="AF277">
        <v>1</v>
      </c>
    </row>
    <row r="278" spans="1:49" ht="12.75" hidden="1" customHeight="1">
      <c r="A278" s="35" t="str">
        <f t="shared" si="63"/>
        <v>Las Vegas at Hard Rock Hotel</v>
      </c>
      <c r="B278" t="str">
        <f t="shared" si="62"/>
        <v>https://pinclub.hardrock.com/Catalog/132001.aspx</v>
      </c>
      <c r="C278" s="7">
        <f t="shared" si="64"/>
        <v>276</v>
      </c>
      <c r="D278" s="8">
        <v>57656</v>
      </c>
      <c r="E278" s="8" t="s">
        <v>923</v>
      </c>
      <c r="F278" s="14">
        <v>1</v>
      </c>
      <c r="G278" s="16">
        <v>9</v>
      </c>
      <c r="H278" s="8"/>
      <c r="I278" s="8">
        <v>2009</v>
      </c>
      <c r="J278" s="8">
        <v>3</v>
      </c>
      <c r="K278" s="8" t="s">
        <v>614</v>
      </c>
      <c r="L278" s="8"/>
      <c r="M278" s="8">
        <v>132001</v>
      </c>
      <c r="N278" t="s">
        <v>930</v>
      </c>
      <c r="O278" t="s">
        <v>935</v>
      </c>
      <c r="P278" t="s">
        <v>923</v>
      </c>
      <c r="Q278" t="s">
        <v>936</v>
      </c>
      <c r="R278" t="s">
        <v>342</v>
      </c>
      <c r="S278" t="s">
        <v>351</v>
      </c>
      <c r="T278" t="s">
        <v>369</v>
      </c>
      <c r="U278" t="s">
        <v>344</v>
      </c>
      <c r="V278" t="s">
        <v>345</v>
      </c>
      <c r="X278" t="s">
        <v>346</v>
      </c>
      <c r="Y278" t="s">
        <v>353</v>
      </c>
      <c r="Z278" t="s">
        <v>348</v>
      </c>
      <c r="AA278">
        <v>57656</v>
      </c>
      <c r="AB278" t="s">
        <v>349</v>
      </c>
      <c r="AD278">
        <v>14.42</v>
      </c>
      <c r="AE278">
        <v>2009</v>
      </c>
      <c r="AF278">
        <v>1</v>
      </c>
    </row>
    <row r="279" spans="1:49" ht="12.75" hidden="1" customHeight="1">
      <c r="A279" s="35" t="str">
        <f t="shared" si="63"/>
        <v>Leeds</v>
      </c>
      <c r="B279" t="str">
        <f t="shared" si="62"/>
        <v>https://pinclub.hardrock.com/Catalog/128722.aspx</v>
      </c>
      <c r="C279" s="3">
        <f t="shared" si="64"/>
        <v>277</v>
      </c>
      <c r="D279" s="4">
        <v>32888</v>
      </c>
      <c r="E279" s="4" t="s">
        <v>938</v>
      </c>
      <c r="F279" s="14">
        <v>1</v>
      </c>
      <c r="G279" s="16">
        <v>6</v>
      </c>
      <c r="H279" s="4"/>
      <c r="I279" s="4">
        <v>2006</v>
      </c>
      <c r="J279" s="4">
        <v>4</v>
      </c>
      <c r="K279" s="4" t="s">
        <v>612</v>
      </c>
      <c r="L279" s="4"/>
      <c r="M279" s="4">
        <v>128722</v>
      </c>
      <c r="N279" t="s">
        <v>346</v>
      </c>
      <c r="O279" t="s">
        <v>937</v>
      </c>
      <c r="P279" t="s">
        <v>938</v>
      </c>
      <c r="Q279" t="s">
        <v>939</v>
      </c>
      <c r="R279" t="s">
        <v>342</v>
      </c>
      <c r="S279" t="s">
        <v>343</v>
      </c>
      <c r="T279" t="s">
        <v>369</v>
      </c>
      <c r="U279" t="s">
        <v>504</v>
      </c>
      <c r="V279" t="s">
        <v>345</v>
      </c>
      <c r="X279" t="s">
        <v>346</v>
      </c>
      <c r="Y279" t="s">
        <v>353</v>
      </c>
      <c r="Z279" t="s">
        <v>348</v>
      </c>
      <c r="AA279">
        <v>32888</v>
      </c>
      <c r="AB279" t="s">
        <v>349</v>
      </c>
      <c r="AD279">
        <v>16.71</v>
      </c>
      <c r="AE279">
        <v>2006</v>
      </c>
      <c r="AF279">
        <v>1</v>
      </c>
    </row>
    <row r="280" spans="1:49" ht="12.75" hidden="1" customHeight="1">
      <c r="A280" s="35" t="str">
        <f>HYPERLINK(B280,E280)</f>
        <v>Lima</v>
      </c>
      <c r="B280" t="str">
        <f>CONCATENATE($B$1,M280,$C$1)</f>
        <v>https://pinclub.hardrock.com/Catalog/152708.aspx</v>
      </c>
      <c r="C280" s="7">
        <f t="shared" si="64"/>
        <v>278</v>
      </c>
      <c r="D280" s="8">
        <v>77734</v>
      </c>
      <c r="E280" s="8" t="s">
        <v>1303</v>
      </c>
      <c r="F280" s="14">
        <v>1</v>
      </c>
      <c r="G280" s="16">
        <v>9</v>
      </c>
      <c r="H280" s="8"/>
      <c r="I280" s="8">
        <v>2014</v>
      </c>
      <c r="J280" s="8">
        <v>3</v>
      </c>
      <c r="K280" s="8" t="s">
        <v>614</v>
      </c>
      <c r="L280" s="8"/>
      <c r="M280" s="8">
        <v>152708</v>
      </c>
      <c r="N280" s="42" t="s">
        <v>39</v>
      </c>
      <c r="O280" s="42" t="s">
        <v>438</v>
      </c>
      <c r="P280" s="42" t="s">
        <v>1303</v>
      </c>
      <c r="Q280" s="42" t="s">
        <v>1304</v>
      </c>
      <c r="R280" s="42" t="s">
        <v>342</v>
      </c>
      <c r="S280" s="42" t="s">
        <v>351</v>
      </c>
      <c r="T280" s="42" t="s">
        <v>369</v>
      </c>
      <c r="U280" s="42" t="s">
        <v>344</v>
      </c>
      <c r="V280" s="42" t="s">
        <v>345</v>
      </c>
      <c r="W280" s="42"/>
      <c r="X280" s="42" t="s">
        <v>346</v>
      </c>
      <c r="Y280" s="42" t="s">
        <v>353</v>
      </c>
      <c r="Z280" s="42"/>
      <c r="AA280" s="42">
        <v>77734</v>
      </c>
      <c r="AB280" s="42" t="s">
        <v>349</v>
      </c>
      <c r="AC280" s="42"/>
      <c r="AD280" s="42">
        <v>28</v>
      </c>
      <c r="AE280" s="42">
        <v>2014</v>
      </c>
      <c r="AF280" s="42">
        <v>1</v>
      </c>
      <c r="AG280" s="42"/>
      <c r="AH280" s="42"/>
      <c r="AI280" s="42">
        <v>0</v>
      </c>
      <c r="AJ280" s="42">
        <v>0</v>
      </c>
      <c r="AK280" s="42">
        <v>0</v>
      </c>
      <c r="AL280" s="42"/>
      <c r="AM280" s="42"/>
      <c r="AN280" s="42"/>
      <c r="AO280" s="42"/>
      <c r="AP280" s="42"/>
      <c r="AQ280" s="42"/>
      <c r="AR280" s="42"/>
      <c r="AS280" s="42"/>
      <c r="AT280" s="42"/>
      <c r="AU280" s="42"/>
      <c r="AV280" s="42"/>
      <c r="AW280" s="42"/>
    </row>
    <row r="281" spans="1:49" ht="12.75" hidden="1" customHeight="1">
      <c r="A281" s="35" t="str">
        <f>HYPERLINK(B281,E281)</f>
        <v>Lima</v>
      </c>
      <c r="B281" t="str">
        <f>CONCATENATE($B$1,M281,$C$1)</f>
        <v>https://pinclub.hardrock.com/Catalog/164214.aspx</v>
      </c>
      <c r="C281" s="7">
        <f t="shared" si="64"/>
        <v>279</v>
      </c>
      <c r="D281" s="8">
        <v>89023</v>
      </c>
      <c r="E281" s="8" t="s">
        <v>1303</v>
      </c>
      <c r="F281" s="14">
        <v>1</v>
      </c>
      <c r="G281" s="16">
        <v>9</v>
      </c>
      <c r="H281" s="8"/>
      <c r="I281" s="8">
        <v>2016</v>
      </c>
      <c r="J281" s="8">
        <v>3</v>
      </c>
      <c r="K281" s="8" t="s">
        <v>614</v>
      </c>
      <c r="L281" s="8"/>
      <c r="M281" s="8">
        <v>164214</v>
      </c>
      <c r="N281" s="116" t="s">
        <v>1103</v>
      </c>
      <c r="O281" s="116" t="s">
        <v>1103</v>
      </c>
      <c r="P281" s="116" t="s">
        <v>1303</v>
      </c>
      <c r="Q281" s="116" t="s">
        <v>488</v>
      </c>
      <c r="R281" s="116" t="s">
        <v>342</v>
      </c>
      <c r="S281" s="116" t="s">
        <v>351</v>
      </c>
      <c r="T281" s="116" t="s">
        <v>369</v>
      </c>
      <c r="U281" s="115"/>
      <c r="V281" s="116" t="s">
        <v>345</v>
      </c>
      <c r="W281" s="115"/>
      <c r="X281" s="116" t="s">
        <v>346</v>
      </c>
      <c r="Y281" s="115"/>
      <c r="Z281" s="116" t="s">
        <v>1047</v>
      </c>
      <c r="AA281" s="116">
        <v>89023</v>
      </c>
      <c r="AB281" s="116" t="s">
        <v>349</v>
      </c>
      <c r="AC281" s="115"/>
      <c r="AD281" s="115"/>
      <c r="AE281" s="116">
        <v>2016</v>
      </c>
      <c r="AF281" s="116">
        <v>1</v>
      </c>
      <c r="AG281" s="115"/>
      <c r="AH281" s="115"/>
      <c r="AI281" s="116">
        <v>0</v>
      </c>
      <c r="AJ281" s="116">
        <v>0</v>
      </c>
      <c r="AK281" s="116">
        <v>0</v>
      </c>
      <c r="AL281" s="42"/>
      <c r="AM281" s="42"/>
      <c r="AN281" s="42"/>
      <c r="AO281" s="42"/>
      <c r="AP281" s="42"/>
      <c r="AQ281" s="42"/>
      <c r="AR281" s="42"/>
      <c r="AS281" s="42"/>
      <c r="AT281" s="42"/>
      <c r="AU281" s="42"/>
      <c r="AV281" s="42"/>
      <c r="AW281" s="42"/>
    </row>
    <row r="282" spans="1:49" ht="12.75" hidden="1" customHeight="1">
      <c r="A282" s="35" t="str">
        <f t="shared" si="63"/>
        <v>Lisbon</v>
      </c>
      <c r="B282" t="str">
        <f t="shared" si="62"/>
        <v>https://pinclub.hardrock.com/Catalog/101314.aspx</v>
      </c>
      <c r="C282" s="3">
        <f>C281+1</f>
        <v>280</v>
      </c>
      <c r="D282" s="4">
        <v>32236</v>
      </c>
      <c r="E282" s="4" t="s">
        <v>942</v>
      </c>
      <c r="F282" s="14">
        <v>1</v>
      </c>
      <c r="G282" s="16">
        <v>6</v>
      </c>
      <c r="H282" s="4"/>
      <c r="I282" s="4">
        <v>2006</v>
      </c>
      <c r="J282" s="4">
        <v>4</v>
      </c>
      <c r="K282" s="4" t="s">
        <v>612</v>
      </c>
      <c r="L282" s="4"/>
      <c r="M282" s="4">
        <v>101314</v>
      </c>
      <c r="N282" t="s">
        <v>940</v>
      </c>
      <c r="O282" t="s">
        <v>941</v>
      </c>
      <c r="P282" t="s">
        <v>942</v>
      </c>
      <c r="Q282" t="s">
        <v>597</v>
      </c>
      <c r="R282" t="s">
        <v>342</v>
      </c>
      <c r="S282" t="s">
        <v>343</v>
      </c>
      <c r="T282" t="s">
        <v>369</v>
      </c>
      <c r="U282" t="s">
        <v>344</v>
      </c>
      <c r="V282" t="s">
        <v>345</v>
      </c>
      <c r="X282" t="s">
        <v>346</v>
      </c>
      <c r="Y282" t="s">
        <v>353</v>
      </c>
      <c r="Z282" t="s">
        <v>348</v>
      </c>
      <c r="AA282">
        <v>32236</v>
      </c>
      <c r="AB282" t="s">
        <v>349</v>
      </c>
      <c r="AD282">
        <v>16.760000000000002</v>
      </c>
      <c r="AE282">
        <v>2006</v>
      </c>
      <c r="AF282">
        <v>1</v>
      </c>
    </row>
    <row r="283" spans="1:49" ht="12.75" hidden="1" customHeight="1">
      <c r="A283" s="35" t="str">
        <f t="shared" si="63"/>
        <v>Lisbon</v>
      </c>
      <c r="B283" t="str">
        <f t="shared" si="62"/>
        <v>https://pinclub.hardrock.com/Catalog/134891.aspx</v>
      </c>
      <c r="C283" s="5">
        <f t="shared" si="64"/>
        <v>281</v>
      </c>
      <c r="D283" s="6">
        <v>60460</v>
      </c>
      <c r="E283" s="6" t="s">
        <v>942</v>
      </c>
      <c r="F283" s="14">
        <v>1</v>
      </c>
      <c r="G283" s="16">
        <v>7</v>
      </c>
      <c r="H283" s="6"/>
      <c r="I283" s="6">
        <v>2007</v>
      </c>
      <c r="J283" s="6">
        <v>2</v>
      </c>
      <c r="K283" s="6" t="s">
        <v>612</v>
      </c>
      <c r="L283" s="6"/>
      <c r="M283" s="6">
        <v>134891</v>
      </c>
      <c r="N283" t="s">
        <v>791</v>
      </c>
      <c r="O283" t="s">
        <v>792</v>
      </c>
      <c r="P283" t="s">
        <v>942</v>
      </c>
      <c r="Q283" t="s">
        <v>1079</v>
      </c>
      <c r="R283" t="s">
        <v>342</v>
      </c>
      <c r="S283" t="s">
        <v>351</v>
      </c>
      <c r="T283" t="s">
        <v>369</v>
      </c>
      <c r="U283" t="s">
        <v>344</v>
      </c>
      <c r="V283" t="s">
        <v>345</v>
      </c>
      <c r="X283" t="s">
        <v>346</v>
      </c>
      <c r="Y283" t="s">
        <v>353</v>
      </c>
      <c r="Z283" t="s">
        <v>348</v>
      </c>
      <c r="AA283">
        <v>60460</v>
      </c>
      <c r="AB283" t="s">
        <v>349</v>
      </c>
      <c r="AD283">
        <v>20</v>
      </c>
      <c r="AE283">
        <v>2007</v>
      </c>
      <c r="AF283">
        <v>1</v>
      </c>
    </row>
    <row r="284" spans="1:49" ht="12.75" hidden="1" customHeight="1">
      <c r="A284" s="35" t="str">
        <f t="shared" si="63"/>
        <v>Lisbon</v>
      </c>
      <c r="B284" t="str">
        <f t="shared" si="62"/>
        <v>https://pinclub.hardrock.com/Catalog/108919.aspx</v>
      </c>
      <c r="C284" s="5">
        <f t="shared" si="64"/>
        <v>282</v>
      </c>
      <c r="D284" s="6">
        <v>41584</v>
      </c>
      <c r="E284" s="6" t="s">
        <v>942</v>
      </c>
      <c r="F284" s="15"/>
      <c r="G284" s="16">
        <v>7</v>
      </c>
      <c r="H284" s="6">
        <v>300</v>
      </c>
      <c r="I284" s="6">
        <v>2007</v>
      </c>
      <c r="J284" s="6">
        <v>2</v>
      </c>
      <c r="K284" s="6" t="s">
        <v>612</v>
      </c>
      <c r="L284" s="6"/>
      <c r="M284" s="6">
        <v>108919</v>
      </c>
      <c r="N284" t="s">
        <v>955</v>
      </c>
      <c r="O284" t="s">
        <v>956</v>
      </c>
      <c r="P284" t="s">
        <v>942</v>
      </c>
      <c r="Q284" t="s">
        <v>936</v>
      </c>
      <c r="R284" t="s">
        <v>342</v>
      </c>
      <c r="S284" t="s">
        <v>397</v>
      </c>
      <c r="T284" t="s">
        <v>369</v>
      </c>
      <c r="U284" t="s">
        <v>344</v>
      </c>
      <c r="V284" t="s">
        <v>345</v>
      </c>
      <c r="X284" t="s">
        <v>346</v>
      </c>
      <c r="Y284" t="s">
        <v>353</v>
      </c>
      <c r="Z284" t="s">
        <v>405</v>
      </c>
      <c r="AA284">
        <v>41584</v>
      </c>
      <c r="AB284" t="s">
        <v>349</v>
      </c>
      <c r="AC284">
        <v>300</v>
      </c>
      <c r="AD284">
        <v>18.88</v>
      </c>
      <c r="AE284">
        <v>2007</v>
      </c>
      <c r="AF284">
        <v>1</v>
      </c>
    </row>
    <row r="285" spans="1:49" ht="12.75" hidden="1" customHeight="1">
      <c r="A285" s="35" t="str">
        <f t="shared" si="63"/>
        <v>Lisbon</v>
      </c>
      <c r="B285" t="str">
        <f t="shared" si="62"/>
        <v>https://pinclub.hardrock.com/Catalog/118087.aspx</v>
      </c>
      <c r="C285" s="7">
        <f t="shared" si="64"/>
        <v>283</v>
      </c>
      <c r="D285" s="8">
        <v>53014</v>
      </c>
      <c r="E285" s="8" t="s">
        <v>942</v>
      </c>
      <c r="F285" s="14">
        <v>1</v>
      </c>
      <c r="G285" s="16">
        <v>9</v>
      </c>
      <c r="H285" s="8"/>
      <c r="I285" s="8">
        <v>2010</v>
      </c>
      <c r="J285" s="8">
        <v>3</v>
      </c>
      <c r="K285" s="8" t="s">
        <v>614</v>
      </c>
      <c r="L285" s="8"/>
      <c r="M285" s="8">
        <v>118087</v>
      </c>
      <c r="N285" t="s">
        <v>957</v>
      </c>
      <c r="O285" t="s">
        <v>958</v>
      </c>
      <c r="P285" t="s">
        <v>942</v>
      </c>
      <c r="Q285" t="s">
        <v>350</v>
      </c>
      <c r="R285" t="s">
        <v>342</v>
      </c>
      <c r="S285" t="s">
        <v>351</v>
      </c>
      <c r="T285" t="s">
        <v>369</v>
      </c>
      <c r="U285" t="s">
        <v>344</v>
      </c>
      <c r="V285" t="s">
        <v>345</v>
      </c>
      <c r="X285" t="s">
        <v>346</v>
      </c>
      <c r="Y285" t="s">
        <v>353</v>
      </c>
      <c r="Z285" t="s">
        <v>348</v>
      </c>
      <c r="AA285">
        <v>53014</v>
      </c>
      <c r="AB285" t="s">
        <v>349</v>
      </c>
      <c r="AD285">
        <v>18.37</v>
      </c>
      <c r="AE285">
        <v>2010</v>
      </c>
      <c r="AF285">
        <v>1</v>
      </c>
    </row>
    <row r="286" spans="1:49" ht="12.75" hidden="1" customHeight="1">
      <c r="A286" s="35" t="str">
        <f t="shared" si="63"/>
        <v>London</v>
      </c>
      <c r="B286" t="str">
        <f t="shared" si="62"/>
        <v>https://pinclub.hardrock.com/Catalog/128242.aspx</v>
      </c>
      <c r="C286" s="3">
        <f t="shared" si="64"/>
        <v>284</v>
      </c>
      <c r="D286" s="4">
        <v>32201</v>
      </c>
      <c r="E286" s="4" t="s">
        <v>959</v>
      </c>
      <c r="F286" s="14">
        <v>1</v>
      </c>
      <c r="G286" s="16">
        <v>6</v>
      </c>
      <c r="H286" s="4"/>
      <c r="I286" s="4">
        <v>2006</v>
      </c>
      <c r="J286" s="4">
        <v>4</v>
      </c>
      <c r="K286" s="4" t="s">
        <v>612</v>
      </c>
      <c r="L286" s="4"/>
      <c r="M286" s="4">
        <v>128242</v>
      </c>
      <c r="N286" t="s">
        <v>793</v>
      </c>
      <c r="O286" t="s">
        <v>794</v>
      </c>
      <c r="P286" t="s">
        <v>959</v>
      </c>
      <c r="Q286" t="s">
        <v>795</v>
      </c>
      <c r="R286" t="s">
        <v>342</v>
      </c>
      <c r="S286" t="s">
        <v>351</v>
      </c>
      <c r="T286" t="s">
        <v>369</v>
      </c>
      <c r="U286" t="s">
        <v>344</v>
      </c>
      <c r="V286" t="s">
        <v>345</v>
      </c>
      <c r="X286" t="s">
        <v>346</v>
      </c>
      <c r="Y286" t="s">
        <v>353</v>
      </c>
      <c r="Z286" t="s">
        <v>348</v>
      </c>
      <c r="AA286">
        <v>32201</v>
      </c>
      <c r="AB286" t="s">
        <v>349</v>
      </c>
      <c r="AD286">
        <v>18.829999999999998</v>
      </c>
      <c r="AE286">
        <v>2006</v>
      </c>
      <c r="AF286">
        <v>1</v>
      </c>
    </row>
    <row r="287" spans="1:49" ht="12.75" hidden="1" customHeight="1">
      <c r="A287" s="35" t="str">
        <f t="shared" si="63"/>
        <v>London</v>
      </c>
      <c r="B287" t="str">
        <f t="shared" si="62"/>
        <v>https://pinclub.hardrock.com/Catalog/106487.aspx</v>
      </c>
      <c r="C287" s="3">
        <f t="shared" si="64"/>
        <v>285</v>
      </c>
      <c r="D287" s="4">
        <v>38839</v>
      </c>
      <c r="E287" s="4" t="s">
        <v>959</v>
      </c>
      <c r="F287" s="15"/>
      <c r="G287" s="16">
        <v>6</v>
      </c>
      <c r="H287" s="4"/>
      <c r="I287" s="4">
        <v>2007</v>
      </c>
      <c r="J287" s="4">
        <v>4</v>
      </c>
      <c r="K287" s="4" t="s">
        <v>612</v>
      </c>
      <c r="L287" s="4" t="s">
        <v>618</v>
      </c>
      <c r="M287" s="4">
        <v>106487</v>
      </c>
      <c r="N287" t="s">
        <v>796</v>
      </c>
      <c r="O287" t="s">
        <v>1017</v>
      </c>
      <c r="P287" t="s">
        <v>959</v>
      </c>
      <c r="Q287" t="s">
        <v>797</v>
      </c>
      <c r="R287" t="s">
        <v>342</v>
      </c>
      <c r="S287" t="s">
        <v>351</v>
      </c>
      <c r="T287" t="s">
        <v>369</v>
      </c>
      <c r="U287" t="s">
        <v>344</v>
      </c>
      <c r="V287" t="s">
        <v>345</v>
      </c>
      <c r="X287" t="s">
        <v>346</v>
      </c>
      <c r="Y287" t="s">
        <v>353</v>
      </c>
      <c r="Z287" t="s">
        <v>348</v>
      </c>
      <c r="AA287">
        <v>39894</v>
      </c>
      <c r="AB287" t="s">
        <v>349</v>
      </c>
      <c r="AD287">
        <v>37.520000000000003</v>
      </c>
      <c r="AE287">
        <v>2007</v>
      </c>
      <c r="AF287">
        <v>1</v>
      </c>
    </row>
    <row r="288" spans="1:49" ht="12.75" hidden="1" customHeight="1">
      <c r="A288" s="35" t="str">
        <f t="shared" si="63"/>
        <v>London</v>
      </c>
      <c r="B288" t="str">
        <f t="shared" si="62"/>
        <v>https://pinclub.hardrock.com/Catalog/130229.aspx</v>
      </c>
      <c r="C288" s="3">
        <f t="shared" si="64"/>
        <v>286</v>
      </c>
      <c r="D288" s="4">
        <v>43830</v>
      </c>
      <c r="E288" s="4" t="s">
        <v>959</v>
      </c>
      <c r="F288" s="15"/>
      <c r="G288" s="16">
        <v>6</v>
      </c>
      <c r="H288" s="4">
        <v>1</v>
      </c>
      <c r="I288" s="4">
        <v>2007</v>
      </c>
      <c r="J288" s="4">
        <v>4</v>
      </c>
      <c r="K288" s="4" t="s">
        <v>612</v>
      </c>
      <c r="L288" s="4" t="s">
        <v>618</v>
      </c>
      <c r="M288" s="4">
        <v>130229</v>
      </c>
      <c r="N288" t="s">
        <v>798</v>
      </c>
      <c r="O288" t="s">
        <v>799</v>
      </c>
      <c r="P288" t="s">
        <v>959</v>
      </c>
      <c r="Q288" t="s">
        <v>795</v>
      </c>
      <c r="R288" t="s">
        <v>342</v>
      </c>
      <c r="S288" t="s">
        <v>351</v>
      </c>
      <c r="T288" t="s">
        <v>369</v>
      </c>
      <c r="U288" t="s">
        <v>344</v>
      </c>
      <c r="V288" t="s">
        <v>345</v>
      </c>
      <c r="X288" t="s">
        <v>346</v>
      </c>
      <c r="Y288" t="s">
        <v>353</v>
      </c>
      <c r="Z288" t="s">
        <v>348</v>
      </c>
      <c r="AA288">
        <v>38839</v>
      </c>
      <c r="AB288" t="s">
        <v>349</v>
      </c>
      <c r="AD288">
        <v>18.37</v>
      </c>
      <c r="AE288">
        <v>2007</v>
      </c>
      <c r="AF288">
        <v>1</v>
      </c>
    </row>
    <row r="289" spans="1:37" ht="12.75" hidden="1" customHeight="1">
      <c r="A289" s="35" t="str">
        <f t="shared" si="63"/>
        <v>London</v>
      </c>
      <c r="B289" t="str">
        <f t="shared" si="62"/>
        <v>https://pinclub.hardrock.com/Catalog/106637.aspx</v>
      </c>
      <c r="C289" s="5">
        <f t="shared" si="64"/>
        <v>287</v>
      </c>
      <c r="D289" s="6">
        <v>39894</v>
      </c>
      <c r="E289" s="6" t="s">
        <v>959</v>
      </c>
      <c r="F289" s="14">
        <v>1</v>
      </c>
      <c r="G289" s="16">
        <v>7</v>
      </c>
      <c r="H289" s="6"/>
      <c r="I289" s="6">
        <v>2007</v>
      </c>
      <c r="J289" s="6">
        <v>2</v>
      </c>
      <c r="K289" s="6" t="s">
        <v>615</v>
      </c>
      <c r="L289" s="6"/>
      <c r="M289" s="6">
        <v>106637</v>
      </c>
      <c r="N289" t="s">
        <v>960</v>
      </c>
      <c r="O289" t="s">
        <v>976</v>
      </c>
      <c r="P289" t="s">
        <v>959</v>
      </c>
      <c r="Q289" t="s">
        <v>977</v>
      </c>
      <c r="R289" t="s">
        <v>342</v>
      </c>
      <c r="S289" t="s">
        <v>351</v>
      </c>
      <c r="T289" t="s">
        <v>369</v>
      </c>
      <c r="U289" t="s">
        <v>344</v>
      </c>
      <c r="V289" t="s">
        <v>1016</v>
      </c>
      <c r="X289" t="s">
        <v>346</v>
      </c>
      <c r="Y289" t="s">
        <v>353</v>
      </c>
      <c r="Z289" t="s">
        <v>348</v>
      </c>
      <c r="AA289">
        <v>43830</v>
      </c>
      <c r="AB289" t="s">
        <v>349</v>
      </c>
      <c r="AC289">
        <v>1</v>
      </c>
      <c r="AD289">
        <v>85</v>
      </c>
      <c r="AE289">
        <v>2007</v>
      </c>
      <c r="AF289">
        <v>1</v>
      </c>
    </row>
    <row r="290" spans="1:37" ht="12.75" hidden="1" customHeight="1">
      <c r="A290" s="35" t="str">
        <f t="shared" si="63"/>
        <v>London</v>
      </c>
      <c r="B290" t="str">
        <f t="shared" si="62"/>
        <v>https://pinclub.hardrock.com/Catalog/129547.aspx</v>
      </c>
      <c r="C290" s="5">
        <f t="shared" si="64"/>
        <v>288</v>
      </c>
      <c r="D290" s="6">
        <v>46156</v>
      </c>
      <c r="E290" s="6" t="s">
        <v>959</v>
      </c>
      <c r="F290" s="15"/>
      <c r="G290" s="16">
        <v>7</v>
      </c>
      <c r="H290" s="6"/>
      <c r="I290" s="6">
        <v>2008</v>
      </c>
      <c r="J290" s="6">
        <v>2</v>
      </c>
      <c r="K290" s="6" t="s">
        <v>615</v>
      </c>
      <c r="L290" s="6" t="s">
        <v>618</v>
      </c>
      <c r="M290" s="6">
        <v>129547</v>
      </c>
      <c r="N290" t="s">
        <v>800</v>
      </c>
      <c r="O290" t="s">
        <v>1028</v>
      </c>
      <c r="P290" t="s">
        <v>959</v>
      </c>
      <c r="Q290" t="s">
        <v>801</v>
      </c>
      <c r="R290" t="s">
        <v>342</v>
      </c>
      <c r="S290" t="s">
        <v>351</v>
      </c>
      <c r="T290" t="s">
        <v>369</v>
      </c>
      <c r="U290" t="s">
        <v>344</v>
      </c>
      <c r="V290" t="s">
        <v>345</v>
      </c>
      <c r="X290" t="s">
        <v>346</v>
      </c>
      <c r="Y290" t="s">
        <v>353</v>
      </c>
      <c r="Z290" t="s">
        <v>348</v>
      </c>
      <c r="AA290">
        <v>46156</v>
      </c>
      <c r="AB290" t="s">
        <v>349</v>
      </c>
      <c r="AD290">
        <v>16.62</v>
      </c>
      <c r="AE290">
        <v>2008</v>
      </c>
      <c r="AF290">
        <v>1</v>
      </c>
    </row>
    <row r="291" spans="1:37" ht="12.75" hidden="1" customHeight="1">
      <c r="A291" s="35" t="str">
        <f t="shared" si="63"/>
        <v>London</v>
      </c>
      <c r="B291" t="str">
        <f t="shared" si="62"/>
        <v>https://pinclub.hardrock.com/Catalog/129557.aspx</v>
      </c>
      <c r="C291" s="5">
        <f t="shared" si="64"/>
        <v>289</v>
      </c>
      <c r="D291" s="6">
        <v>41658</v>
      </c>
      <c r="E291" s="6" t="s">
        <v>959</v>
      </c>
      <c r="F291" s="15"/>
      <c r="G291" s="16">
        <v>7</v>
      </c>
      <c r="H291" s="6"/>
      <c r="I291" s="6">
        <v>2008</v>
      </c>
      <c r="J291" s="6">
        <v>2</v>
      </c>
      <c r="K291" s="6" t="s">
        <v>615</v>
      </c>
      <c r="L291" s="6" t="s">
        <v>618</v>
      </c>
      <c r="M291" s="6">
        <v>129557</v>
      </c>
      <c r="N291" t="s">
        <v>802</v>
      </c>
      <c r="O291" t="s">
        <v>1029</v>
      </c>
      <c r="P291" t="s">
        <v>959</v>
      </c>
      <c r="Q291" t="s">
        <v>797</v>
      </c>
      <c r="R291" t="s">
        <v>342</v>
      </c>
      <c r="S291" t="s">
        <v>351</v>
      </c>
      <c r="T291" t="s">
        <v>369</v>
      </c>
      <c r="U291" t="s">
        <v>344</v>
      </c>
      <c r="V291" t="s">
        <v>345</v>
      </c>
      <c r="X291" t="s">
        <v>346</v>
      </c>
      <c r="Y291" t="s">
        <v>353</v>
      </c>
      <c r="Z291" t="s">
        <v>348</v>
      </c>
      <c r="AA291">
        <v>41658</v>
      </c>
      <c r="AB291" t="s">
        <v>349</v>
      </c>
      <c r="AD291">
        <v>20.65</v>
      </c>
      <c r="AE291">
        <v>2008</v>
      </c>
      <c r="AF291">
        <v>1</v>
      </c>
    </row>
    <row r="292" spans="1:37" ht="12.75" hidden="1" customHeight="1">
      <c r="A292" s="35" t="str">
        <f t="shared" si="63"/>
        <v>London</v>
      </c>
      <c r="B292" t="str">
        <f t="shared" si="62"/>
        <v>https://pinclub.hardrock.com/Catalog/115973.aspx</v>
      </c>
      <c r="C292" s="7">
        <f t="shared" si="64"/>
        <v>290</v>
      </c>
      <c r="D292" s="8">
        <v>50695</v>
      </c>
      <c r="E292" s="8" t="s">
        <v>959</v>
      </c>
      <c r="F292" s="14">
        <v>1</v>
      </c>
      <c r="G292" s="16">
        <v>9</v>
      </c>
      <c r="H292" s="8"/>
      <c r="I292" s="8">
        <v>2009</v>
      </c>
      <c r="J292" s="8">
        <v>3</v>
      </c>
      <c r="K292" s="8" t="s">
        <v>614</v>
      </c>
      <c r="L292" s="8"/>
      <c r="M292" s="8">
        <v>115973</v>
      </c>
      <c r="N292" t="s">
        <v>803</v>
      </c>
      <c r="O292" t="s">
        <v>1030</v>
      </c>
      <c r="P292" t="s">
        <v>959</v>
      </c>
      <c r="Q292" t="s">
        <v>804</v>
      </c>
      <c r="R292" t="s">
        <v>342</v>
      </c>
      <c r="S292" t="s">
        <v>351</v>
      </c>
      <c r="T292" t="s">
        <v>369</v>
      </c>
      <c r="U292" t="s">
        <v>344</v>
      </c>
      <c r="V292" t="s">
        <v>345</v>
      </c>
      <c r="X292" t="s">
        <v>346</v>
      </c>
      <c r="Y292" t="s">
        <v>353</v>
      </c>
      <c r="Z292" t="s">
        <v>348</v>
      </c>
      <c r="AA292">
        <v>50695</v>
      </c>
      <c r="AB292" t="s">
        <v>349</v>
      </c>
      <c r="AD292">
        <v>18.399999999999999</v>
      </c>
      <c r="AE292">
        <v>2009</v>
      </c>
      <c r="AF292">
        <v>1</v>
      </c>
    </row>
    <row r="293" spans="1:37" ht="12.75" hidden="1" customHeight="1">
      <c r="A293" s="35" t="str">
        <f t="shared" si="63"/>
        <v>London</v>
      </c>
      <c r="B293" t="str">
        <f t="shared" si="62"/>
        <v>https://pinclub.hardrock.com/Catalog/118948.aspx</v>
      </c>
      <c r="C293" s="7">
        <f t="shared" si="64"/>
        <v>291</v>
      </c>
      <c r="D293" s="8">
        <v>53958</v>
      </c>
      <c r="E293" s="8" t="s">
        <v>959</v>
      </c>
      <c r="F293" s="15"/>
      <c r="G293" s="16">
        <v>9</v>
      </c>
      <c r="H293" s="8"/>
      <c r="I293" s="8">
        <v>2010</v>
      </c>
      <c r="J293" s="8">
        <v>3</v>
      </c>
      <c r="K293" s="8" t="s">
        <v>614</v>
      </c>
      <c r="L293" s="8" t="s">
        <v>618</v>
      </c>
      <c r="M293" s="8">
        <v>118948</v>
      </c>
      <c r="N293" t="s">
        <v>805</v>
      </c>
      <c r="O293" t="s">
        <v>806</v>
      </c>
      <c r="P293" t="s">
        <v>959</v>
      </c>
      <c r="Q293" t="s">
        <v>804</v>
      </c>
      <c r="R293" t="s">
        <v>342</v>
      </c>
      <c r="S293" t="s">
        <v>351</v>
      </c>
      <c r="T293" t="s">
        <v>369</v>
      </c>
      <c r="U293" t="s">
        <v>344</v>
      </c>
      <c r="V293" t="s">
        <v>345</v>
      </c>
      <c r="X293" t="s">
        <v>346</v>
      </c>
      <c r="Y293" t="s">
        <v>353</v>
      </c>
      <c r="Z293" t="s">
        <v>348</v>
      </c>
      <c r="AA293">
        <v>54514</v>
      </c>
      <c r="AB293" t="s">
        <v>349</v>
      </c>
      <c r="AD293">
        <v>20</v>
      </c>
      <c r="AE293">
        <v>2010</v>
      </c>
      <c r="AF293">
        <v>1</v>
      </c>
    </row>
    <row r="294" spans="1:37" ht="12.75" hidden="1" customHeight="1">
      <c r="A294" s="35" t="str">
        <f t="shared" si="63"/>
        <v>London</v>
      </c>
      <c r="B294" t="str">
        <f t="shared" si="62"/>
        <v>https://pinclub.hardrock.com/Catalog/119454.aspx</v>
      </c>
      <c r="C294" s="7">
        <f t="shared" si="64"/>
        <v>292</v>
      </c>
      <c r="D294" s="8">
        <v>54514</v>
      </c>
      <c r="E294" s="8" t="s">
        <v>959</v>
      </c>
      <c r="F294" s="14">
        <v>1</v>
      </c>
      <c r="G294" s="16">
        <v>9</v>
      </c>
      <c r="H294" s="8"/>
      <c r="I294" s="8">
        <v>2010</v>
      </c>
      <c r="J294" s="8">
        <v>3</v>
      </c>
      <c r="K294" s="8" t="s">
        <v>614</v>
      </c>
      <c r="L294" s="8"/>
      <c r="M294" s="8">
        <v>119454</v>
      </c>
      <c r="N294" t="s">
        <v>807</v>
      </c>
      <c r="O294" t="s">
        <v>808</v>
      </c>
      <c r="P294" t="s">
        <v>959</v>
      </c>
      <c r="Q294" t="s">
        <v>804</v>
      </c>
      <c r="R294" t="s">
        <v>342</v>
      </c>
      <c r="S294" t="s">
        <v>351</v>
      </c>
      <c r="T294" t="s">
        <v>369</v>
      </c>
      <c r="U294" t="s">
        <v>344</v>
      </c>
      <c r="V294" t="s">
        <v>345</v>
      </c>
      <c r="X294" t="s">
        <v>346</v>
      </c>
      <c r="Y294" t="s">
        <v>353</v>
      </c>
      <c r="Z294" t="s">
        <v>348</v>
      </c>
      <c r="AA294">
        <v>53958</v>
      </c>
      <c r="AB294" t="s">
        <v>349</v>
      </c>
      <c r="AD294">
        <v>17.52</v>
      </c>
      <c r="AE294">
        <v>2010</v>
      </c>
      <c r="AF294">
        <v>1</v>
      </c>
    </row>
    <row r="295" spans="1:37" ht="12.75" hidden="1" customHeight="1">
      <c r="A295" s="35" t="str">
        <f t="shared" si="63"/>
        <v>London</v>
      </c>
      <c r="B295" t="str">
        <f t="shared" si="62"/>
        <v>https://pinclub.hardrock.com/Catalog/135510.aspx</v>
      </c>
      <c r="C295" s="7">
        <f t="shared" si="64"/>
        <v>293</v>
      </c>
      <c r="D295" s="8">
        <v>61072</v>
      </c>
      <c r="E295" s="8" t="s">
        <v>959</v>
      </c>
      <c r="F295" s="15"/>
      <c r="G295" s="16">
        <v>9</v>
      </c>
      <c r="H295" s="8"/>
      <c r="I295" s="8">
        <v>2011</v>
      </c>
      <c r="J295" s="8">
        <v>3</v>
      </c>
      <c r="K295" s="8" t="s">
        <v>614</v>
      </c>
      <c r="L295" s="8" t="s">
        <v>618</v>
      </c>
      <c r="M295" s="8">
        <v>135510</v>
      </c>
      <c r="N295" t="s">
        <v>172</v>
      </c>
      <c r="O295" t="s">
        <v>173</v>
      </c>
      <c r="P295" t="s">
        <v>959</v>
      </c>
      <c r="Q295" t="s">
        <v>170</v>
      </c>
      <c r="R295" t="s">
        <v>342</v>
      </c>
      <c r="S295" t="s">
        <v>351</v>
      </c>
      <c r="T295" t="s">
        <v>369</v>
      </c>
      <c r="U295" t="s">
        <v>344</v>
      </c>
      <c r="V295" t="s">
        <v>345</v>
      </c>
      <c r="X295" t="s">
        <v>346</v>
      </c>
      <c r="Y295" t="s">
        <v>353</v>
      </c>
      <c r="Z295" t="s">
        <v>348</v>
      </c>
      <c r="AA295">
        <v>61072</v>
      </c>
      <c r="AB295" t="s">
        <v>349</v>
      </c>
      <c r="AE295">
        <v>2011</v>
      </c>
      <c r="AF295">
        <v>1</v>
      </c>
      <c r="AH295" t="s">
        <v>174</v>
      </c>
    </row>
    <row r="296" spans="1:37" ht="12.75" hidden="1" customHeight="1">
      <c r="A296" s="35" t="str">
        <f>HYPERLINK(B296,E296)</f>
        <v>London</v>
      </c>
      <c r="B296" t="str">
        <f>CONCATENATE($B$1,M296,$C$1)</f>
        <v>https://pinclub.hardrock.com/Catalog/135787.aspx</v>
      </c>
      <c r="C296" s="5">
        <f t="shared" si="64"/>
        <v>294</v>
      </c>
      <c r="D296" s="6">
        <v>61331</v>
      </c>
      <c r="E296" s="6" t="s">
        <v>959</v>
      </c>
      <c r="F296" s="36">
        <v>1</v>
      </c>
      <c r="G296" s="16">
        <v>7</v>
      </c>
      <c r="H296" s="6"/>
      <c r="I296" s="6">
        <v>2011</v>
      </c>
      <c r="J296" s="6">
        <v>2</v>
      </c>
      <c r="K296" s="6" t="s">
        <v>615</v>
      </c>
      <c r="L296" s="6"/>
      <c r="M296" s="6">
        <v>135787</v>
      </c>
      <c r="N296" t="s">
        <v>704</v>
      </c>
      <c r="O296" t="s">
        <v>705</v>
      </c>
      <c r="P296" t="s">
        <v>959</v>
      </c>
      <c r="Q296" t="s">
        <v>801</v>
      </c>
      <c r="R296" t="s">
        <v>342</v>
      </c>
      <c r="S296" t="s">
        <v>351</v>
      </c>
      <c r="T296" t="s">
        <v>369</v>
      </c>
      <c r="U296" t="s">
        <v>344</v>
      </c>
      <c r="V296" t="s">
        <v>345</v>
      </c>
      <c r="X296" t="s">
        <v>346</v>
      </c>
      <c r="Y296" t="s">
        <v>706</v>
      </c>
      <c r="Z296" t="s">
        <v>348</v>
      </c>
      <c r="AA296">
        <v>61331</v>
      </c>
      <c r="AB296" t="s">
        <v>349</v>
      </c>
      <c r="AD296">
        <v>19</v>
      </c>
      <c r="AE296">
        <v>2011</v>
      </c>
      <c r="AF296">
        <v>1</v>
      </c>
    </row>
    <row r="297" spans="1:37" ht="12.75" hidden="1" customHeight="1">
      <c r="A297" s="35" t="str">
        <f>HYPERLINK(B297,E297)</f>
        <v>London</v>
      </c>
      <c r="B297" t="str">
        <f>CONCATENATE($B$1,M297,$C$1)</f>
        <v>https://pinclub.hardrock.com/Catalog/138202.aspx</v>
      </c>
      <c r="C297" s="5">
        <f t="shared" si="64"/>
        <v>295</v>
      </c>
      <c r="D297" s="6">
        <v>63683</v>
      </c>
      <c r="E297" s="6" t="s">
        <v>959</v>
      </c>
      <c r="F297" s="15"/>
      <c r="G297" s="16">
        <v>7</v>
      </c>
      <c r="H297" s="6"/>
      <c r="I297" s="6">
        <v>2011</v>
      </c>
      <c r="J297" s="6">
        <v>2</v>
      </c>
      <c r="K297" s="6" t="s">
        <v>615</v>
      </c>
      <c r="L297" s="6"/>
      <c r="M297" s="6">
        <v>138202</v>
      </c>
      <c r="N297" t="s">
        <v>516</v>
      </c>
      <c r="O297" t="s">
        <v>517</v>
      </c>
      <c r="P297" t="s">
        <v>959</v>
      </c>
      <c r="Q297" t="s">
        <v>801</v>
      </c>
      <c r="R297" t="s">
        <v>342</v>
      </c>
      <c r="S297" t="s">
        <v>351</v>
      </c>
      <c r="T297" t="s">
        <v>369</v>
      </c>
      <c r="U297" t="s">
        <v>344</v>
      </c>
      <c r="V297" t="s">
        <v>345</v>
      </c>
      <c r="X297" t="s">
        <v>346</v>
      </c>
      <c r="Y297" t="s">
        <v>706</v>
      </c>
      <c r="Z297" t="s">
        <v>348</v>
      </c>
      <c r="AA297">
        <v>63683</v>
      </c>
      <c r="AB297" t="s">
        <v>349</v>
      </c>
      <c r="AD297">
        <v>20</v>
      </c>
      <c r="AE297">
        <v>2011</v>
      </c>
      <c r="AF297">
        <v>1</v>
      </c>
      <c r="AH297" t="s">
        <v>174</v>
      </c>
    </row>
    <row r="298" spans="1:37" ht="12.75" hidden="1" customHeight="1">
      <c r="A298" s="35" t="str">
        <f>HYPERLINK(B298,E298)</f>
        <v>London</v>
      </c>
      <c r="B298" t="str">
        <f>CONCATENATE($B$1,M298,$C$1)</f>
        <v>https://pinclub.hardrock.com/Catalog/143682.aspx</v>
      </c>
      <c r="C298" s="5">
        <f t="shared" si="64"/>
        <v>296</v>
      </c>
      <c r="D298" s="6">
        <v>68965</v>
      </c>
      <c r="E298" s="6" t="s">
        <v>959</v>
      </c>
      <c r="F298" s="15"/>
      <c r="G298" s="16">
        <v>7</v>
      </c>
      <c r="H298" s="6"/>
      <c r="I298" s="6">
        <v>2012</v>
      </c>
      <c r="J298" s="6">
        <v>2</v>
      </c>
      <c r="K298" s="6" t="s">
        <v>615</v>
      </c>
      <c r="L298" s="6"/>
      <c r="M298" s="6">
        <v>143682</v>
      </c>
      <c r="N298" t="s">
        <v>1285</v>
      </c>
      <c r="O298" t="s">
        <v>1286</v>
      </c>
      <c r="P298" t="s">
        <v>959</v>
      </c>
      <c r="Q298" t="s">
        <v>801</v>
      </c>
      <c r="R298" t="s">
        <v>342</v>
      </c>
      <c r="S298" t="s">
        <v>351</v>
      </c>
      <c r="T298" t="s">
        <v>369</v>
      </c>
      <c r="U298" t="s">
        <v>344</v>
      </c>
      <c r="V298" t="s">
        <v>345</v>
      </c>
      <c r="X298" t="s">
        <v>346</v>
      </c>
      <c r="Y298" t="s">
        <v>1287</v>
      </c>
      <c r="Z298" t="s">
        <v>348</v>
      </c>
      <c r="AA298">
        <v>68965</v>
      </c>
      <c r="AB298" t="s">
        <v>349</v>
      </c>
      <c r="AD298" t="s">
        <v>1288</v>
      </c>
      <c r="AE298">
        <v>2012</v>
      </c>
      <c r="AF298">
        <v>1</v>
      </c>
      <c r="AI298">
        <v>0</v>
      </c>
      <c r="AJ298">
        <v>0</v>
      </c>
      <c r="AK298">
        <v>0</v>
      </c>
    </row>
    <row r="299" spans="1:37" ht="12.75" hidden="1" customHeight="1">
      <c r="A299" s="35" t="str">
        <f t="shared" ref="A299" si="65">HYPERLINK(B299,E299)</f>
        <v>London</v>
      </c>
      <c r="B299" t="str">
        <f t="shared" ref="B299" si="66">CONCATENATE($B$1,M299,$C$1)</f>
        <v>https://pinclub.hardrock.com/Catalog/163545.aspx</v>
      </c>
      <c r="C299" s="3">
        <f t="shared" si="64"/>
        <v>297</v>
      </c>
      <c r="D299" s="4">
        <v>88364</v>
      </c>
      <c r="E299" s="4" t="s">
        <v>959</v>
      </c>
      <c r="F299" s="15"/>
      <c r="G299" s="16">
        <v>6</v>
      </c>
      <c r="H299" s="4"/>
      <c r="I299" s="4">
        <v>2007</v>
      </c>
      <c r="J299" s="4">
        <v>4</v>
      </c>
      <c r="K299" s="4" t="s">
        <v>612</v>
      </c>
      <c r="L299" s="4" t="s">
        <v>619</v>
      </c>
      <c r="M299" s="4">
        <v>163545</v>
      </c>
      <c r="N299" s="118" t="s">
        <v>1535</v>
      </c>
      <c r="O299" s="118" t="s">
        <v>1536</v>
      </c>
      <c r="P299" s="118" t="s">
        <v>959</v>
      </c>
      <c r="Q299" s="118" t="s">
        <v>804</v>
      </c>
      <c r="R299" s="118" t="s">
        <v>342</v>
      </c>
      <c r="S299" s="118" t="s">
        <v>351</v>
      </c>
      <c r="T299" s="118" t="s">
        <v>369</v>
      </c>
      <c r="U299" s="118" t="s">
        <v>344</v>
      </c>
      <c r="V299" s="118" t="s">
        <v>345</v>
      </c>
      <c r="W299" s="117"/>
      <c r="X299" s="118" t="s">
        <v>346</v>
      </c>
      <c r="Y299" s="118" t="s">
        <v>1537</v>
      </c>
      <c r="Z299" s="118" t="s">
        <v>348</v>
      </c>
      <c r="AA299" s="118">
        <v>88364</v>
      </c>
      <c r="AB299" s="118" t="s">
        <v>349</v>
      </c>
      <c r="AC299" s="117"/>
      <c r="AD299" s="118">
        <v>20</v>
      </c>
      <c r="AE299" s="118">
        <v>2007</v>
      </c>
      <c r="AF299" s="118">
        <v>1</v>
      </c>
      <c r="AG299" s="117"/>
      <c r="AH299" s="117"/>
      <c r="AI299" s="118">
        <v>0</v>
      </c>
      <c r="AJ299" s="118">
        <v>0</v>
      </c>
      <c r="AK299" s="118">
        <v>0</v>
      </c>
    </row>
    <row r="300" spans="1:37" ht="12.75" hidden="1" customHeight="1">
      <c r="A300" s="35" t="str">
        <f t="shared" si="63"/>
        <v>Los Angeles</v>
      </c>
      <c r="B300" t="str">
        <f t="shared" si="62"/>
        <v>https://pinclub.hardrock.com/Catalog/100602.aspx</v>
      </c>
      <c r="C300" s="3">
        <f>C299+1</f>
        <v>298</v>
      </c>
      <c r="D300" s="4">
        <v>31147</v>
      </c>
      <c r="E300" s="4" t="s">
        <v>1032</v>
      </c>
      <c r="F300" s="14">
        <v>1</v>
      </c>
      <c r="G300" s="16">
        <v>6</v>
      </c>
      <c r="H300" s="4"/>
      <c r="I300" s="4">
        <v>2006</v>
      </c>
      <c r="J300" s="4">
        <v>6</v>
      </c>
      <c r="K300" s="4" t="s">
        <v>612</v>
      </c>
      <c r="L300" s="4"/>
      <c r="M300" s="4">
        <v>100602</v>
      </c>
      <c r="N300" t="s">
        <v>1031</v>
      </c>
      <c r="O300" t="s">
        <v>1031</v>
      </c>
      <c r="P300" t="s">
        <v>1032</v>
      </c>
      <c r="Q300" t="s">
        <v>1033</v>
      </c>
      <c r="R300" t="s">
        <v>342</v>
      </c>
      <c r="S300" t="s">
        <v>351</v>
      </c>
      <c r="T300" t="s">
        <v>369</v>
      </c>
      <c r="U300" t="s">
        <v>344</v>
      </c>
      <c r="V300" t="s">
        <v>345</v>
      </c>
      <c r="X300" t="s">
        <v>346</v>
      </c>
      <c r="Y300" t="s">
        <v>353</v>
      </c>
      <c r="Z300" t="s">
        <v>348</v>
      </c>
      <c r="AA300">
        <v>31147</v>
      </c>
      <c r="AB300" t="s">
        <v>349</v>
      </c>
      <c r="AD300">
        <v>13.13</v>
      </c>
      <c r="AE300">
        <v>2006</v>
      </c>
      <c r="AF300">
        <v>1</v>
      </c>
    </row>
    <row r="301" spans="1:37" ht="12.75" hidden="1" customHeight="1">
      <c r="A301" s="35" t="str">
        <f t="shared" si="63"/>
        <v>Los Angeles</v>
      </c>
      <c r="B301" t="str">
        <f t="shared" si="62"/>
        <v>https://pinclub.hardrock.com/Catalog/117369.aspx</v>
      </c>
      <c r="C301" s="7">
        <f t="shared" si="64"/>
        <v>299</v>
      </c>
      <c r="D301" s="8">
        <v>52238</v>
      </c>
      <c r="E301" s="8" t="s">
        <v>1032</v>
      </c>
      <c r="F301" s="14">
        <v>1</v>
      </c>
      <c r="G301" s="16">
        <v>9</v>
      </c>
      <c r="H301" s="8"/>
      <c r="I301" s="8">
        <v>2009</v>
      </c>
      <c r="J301" s="8">
        <v>3</v>
      </c>
      <c r="K301" s="8" t="s">
        <v>614</v>
      </c>
      <c r="L301" s="8"/>
      <c r="M301" s="8">
        <v>117369</v>
      </c>
      <c r="N301" t="s">
        <v>393</v>
      </c>
      <c r="O301" t="s">
        <v>1035</v>
      </c>
      <c r="P301" t="s">
        <v>1032</v>
      </c>
      <c r="Q301" t="s">
        <v>1036</v>
      </c>
      <c r="R301" t="s">
        <v>342</v>
      </c>
      <c r="S301" t="s">
        <v>351</v>
      </c>
      <c r="T301" t="s">
        <v>369</v>
      </c>
      <c r="U301" t="s">
        <v>344</v>
      </c>
      <c r="V301" t="s">
        <v>345</v>
      </c>
      <c r="X301" t="s">
        <v>346</v>
      </c>
      <c r="Y301" t="s">
        <v>353</v>
      </c>
      <c r="Z301" t="s">
        <v>348</v>
      </c>
      <c r="AA301">
        <v>52238</v>
      </c>
      <c r="AB301" t="s">
        <v>349</v>
      </c>
      <c r="AD301">
        <v>12.11</v>
      </c>
      <c r="AE301">
        <v>2009</v>
      </c>
      <c r="AF301">
        <v>1</v>
      </c>
    </row>
    <row r="302" spans="1:37" ht="12.75" hidden="1" customHeight="1">
      <c r="A302" s="35" t="str">
        <f t="shared" si="63"/>
        <v>Louisville</v>
      </c>
      <c r="B302" t="str">
        <f t="shared" si="62"/>
        <v>https://pinclub.hardrock.com/Catalog/100622.aspx</v>
      </c>
      <c r="C302" s="3">
        <f t="shared" si="64"/>
        <v>300</v>
      </c>
      <c r="D302" s="4">
        <v>31184</v>
      </c>
      <c r="E302" s="4" t="s">
        <v>1039</v>
      </c>
      <c r="F302" s="14">
        <v>1</v>
      </c>
      <c r="G302" s="16">
        <v>6</v>
      </c>
      <c r="H302" s="4">
        <v>500</v>
      </c>
      <c r="I302" s="4">
        <v>2006</v>
      </c>
      <c r="J302" s="4">
        <v>6</v>
      </c>
      <c r="K302" s="4" t="s">
        <v>612</v>
      </c>
      <c r="L302" s="4"/>
      <c r="M302" s="4">
        <v>100622</v>
      </c>
      <c r="N302" t="s">
        <v>1037</v>
      </c>
      <c r="O302" t="s">
        <v>1038</v>
      </c>
      <c r="P302" t="s">
        <v>1039</v>
      </c>
      <c r="Q302" t="s">
        <v>1040</v>
      </c>
      <c r="R302" t="s">
        <v>342</v>
      </c>
      <c r="S302" t="s">
        <v>351</v>
      </c>
      <c r="T302" t="s">
        <v>369</v>
      </c>
      <c r="U302" t="s">
        <v>344</v>
      </c>
      <c r="V302" t="s">
        <v>345</v>
      </c>
      <c r="X302" t="s">
        <v>346</v>
      </c>
      <c r="Y302" t="s">
        <v>353</v>
      </c>
      <c r="Z302" t="s">
        <v>348</v>
      </c>
      <c r="AA302">
        <v>31184</v>
      </c>
      <c r="AB302" t="s">
        <v>349</v>
      </c>
      <c r="AC302">
        <v>500</v>
      </c>
      <c r="AD302">
        <v>12.48</v>
      </c>
      <c r="AE302">
        <v>2006</v>
      </c>
      <c r="AF302">
        <v>1</v>
      </c>
    </row>
    <row r="303" spans="1:37" ht="12.75" hidden="1" customHeight="1">
      <c r="A303" s="35" t="str">
        <f t="shared" si="63"/>
        <v>Louisville</v>
      </c>
      <c r="B303" t="str">
        <f t="shared" si="62"/>
        <v>https://pinclub.hardrock.com/Catalog/131540.aspx</v>
      </c>
      <c r="C303" s="5">
        <f t="shared" si="64"/>
        <v>301</v>
      </c>
      <c r="D303" s="6">
        <v>57210</v>
      </c>
      <c r="E303" s="6" t="s">
        <v>1039</v>
      </c>
      <c r="F303" s="14">
        <v>1</v>
      </c>
      <c r="G303" s="16">
        <v>7</v>
      </c>
      <c r="H303" s="6"/>
      <c r="I303" s="6">
        <v>2007</v>
      </c>
      <c r="J303" s="6">
        <v>2</v>
      </c>
      <c r="K303" s="6" t="s">
        <v>612</v>
      </c>
      <c r="L303" s="6"/>
      <c r="M303" s="6">
        <v>131540</v>
      </c>
      <c r="N303" t="s">
        <v>1041</v>
      </c>
      <c r="O303" t="s">
        <v>1042</v>
      </c>
      <c r="P303" t="s">
        <v>1039</v>
      </c>
      <c r="Q303" t="s">
        <v>1043</v>
      </c>
      <c r="R303" t="s">
        <v>342</v>
      </c>
      <c r="S303" t="s">
        <v>351</v>
      </c>
      <c r="T303" t="s">
        <v>369</v>
      </c>
      <c r="U303" t="s">
        <v>344</v>
      </c>
      <c r="V303" t="s">
        <v>345</v>
      </c>
      <c r="X303" t="s">
        <v>346</v>
      </c>
      <c r="Y303" t="s">
        <v>353</v>
      </c>
      <c r="Z303" t="s">
        <v>348</v>
      </c>
      <c r="AA303">
        <v>57210</v>
      </c>
      <c r="AB303" t="s">
        <v>349</v>
      </c>
      <c r="AD303">
        <v>15</v>
      </c>
      <c r="AE303">
        <v>2007</v>
      </c>
      <c r="AF303">
        <v>1</v>
      </c>
    </row>
    <row r="304" spans="1:37" ht="12.75" hidden="1" customHeight="1">
      <c r="A304" s="35" t="str">
        <f t="shared" si="63"/>
        <v>Louisville</v>
      </c>
      <c r="B304" t="str">
        <f t="shared" si="62"/>
        <v>https://pinclub.hardrock.com/Catalog/120739.aspx</v>
      </c>
      <c r="C304" s="7">
        <f t="shared" si="64"/>
        <v>302</v>
      </c>
      <c r="D304" s="8">
        <v>55887</v>
      </c>
      <c r="E304" s="8" t="s">
        <v>1039</v>
      </c>
      <c r="F304" s="14">
        <v>1</v>
      </c>
      <c r="G304" s="16">
        <v>9</v>
      </c>
      <c r="H304" s="8"/>
      <c r="I304" s="8">
        <v>2009</v>
      </c>
      <c r="J304" s="8">
        <v>3</v>
      </c>
      <c r="K304" s="8" t="s">
        <v>614</v>
      </c>
      <c r="L304" s="8"/>
      <c r="M304" s="8">
        <v>120739</v>
      </c>
      <c r="N304" t="s">
        <v>1044</v>
      </c>
      <c r="O304" t="s">
        <v>1045</v>
      </c>
      <c r="P304" t="s">
        <v>1039</v>
      </c>
      <c r="Q304" t="s">
        <v>1046</v>
      </c>
      <c r="R304" t="s">
        <v>342</v>
      </c>
      <c r="S304" t="s">
        <v>351</v>
      </c>
      <c r="T304" t="s">
        <v>369</v>
      </c>
      <c r="U304" t="s">
        <v>344</v>
      </c>
      <c r="V304" t="s">
        <v>345</v>
      </c>
      <c r="X304" t="s">
        <v>346</v>
      </c>
      <c r="Y304" t="s">
        <v>353</v>
      </c>
      <c r="Z304" t="s">
        <v>1047</v>
      </c>
      <c r="AA304">
        <v>55887</v>
      </c>
      <c r="AB304" t="s">
        <v>349</v>
      </c>
      <c r="AD304">
        <v>12.28</v>
      </c>
      <c r="AE304">
        <v>2009</v>
      </c>
      <c r="AF304">
        <v>1</v>
      </c>
    </row>
    <row r="305" spans="1:48" ht="12.75" hidden="1" customHeight="1">
      <c r="A305" s="35" t="str">
        <f t="shared" ref="A305" si="67">HYPERLINK(B305,E305)</f>
        <v>Louisville</v>
      </c>
      <c r="B305" t="str">
        <f t="shared" ref="B305" si="68">CONCATENATE($B$1,M305,$C$1)</f>
        <v>https://pinclub.hardrock.com/Catalog/166421.aspx</v>
      </c>
      <c r="C305" s="7">
        <f t="shared" si="64"/>
        <v>303</v>
      </c>
      <c r="D305" s="8">
        <v>91195</v>
      </c>
      <c r="E305" s="8" t="s">
        <v>1039</v>
      </c>
      <c r="F305" s="15"/>
      <c r="G305" s="16">
        <v>9</v>
      </c>
      <c r="H305" s="8"/>
      <c r="I305" s="8">
        <v>2015</v>
      </c>
      <c r="J305" s="8">
        <v>3</v>
      </c>
      <c r="K305" s="8" t="s">
        <v>614</v>
      </c>
      <c r="L305" s="8" t="s">
        <v>619</v>
      </c>
      <c r="M305" s="8">
        <v>166421</v>
      </c>
      <c r="N305" s="160"/>
    </row>
    <row r="306" spans="1:48" ht="12.75" hidden="1" customHeight="1">
      <c r="A306" s="35" t="str">
        <f>HYPERLINK(B306,E306)</f>
        <v>Macau</v>
      </c>
      <c r="B306" t="str">
        <f>CONCATENATE($B$1,M306,$C$1)</f>
        <v>https://pinclub.hardrock.com/Catalog/140487.aspx</v>
      </c>
      <c r="C306" s="7">
        <f>C305+1</f>
        <v>304</v>
      </c>
      <c r="D306" s="8">
        <v>65896</v>
      </c>
      <c r="E306" s="8" t="s">
        <v>126</v>
      </c>
      <c r="F306" s="14">
        <v>1</v>
      </c>
      <c r="G306" s="16">
        <v>9</v>
      </c>
      <c r="H306" s="8"/>
      <c r="I306" s="8">
        <v>2012</v>
      </c>
      <c r="J306" s="8">
        <v>3</v>
      </c>
      <c r="K306" s="8" t="s">
        <v>614</v>
      </c>
      <c r="L306" s="8"/>
      <c r="M306" s="8">
        <v>140487</v>
      </c>
      <c r="N306" t="s">
        <v>991</v>
      </c>
      <c r="O306" t="s">
        <v>992</v>
      </c>
      <c r="P306" t="s">
        <v>126</v>
      </c>
      <c r="Q306" t="s">
        <v>939</v>
      </c>
      <c r="R306" t="s">
        <v>342</v>
      </c>
      <c r="S306" t="s">
        <v>351</v>
      </c>
      <c r="T306" t="s">
        <v>369</v>
      </c>
      <c r="U306" t="s">
        <v>344</v>
      </c>
      <c r="V306" t="s">
        <v>345</v>
      </c>
      <c r="X306" t="s">
        <v>346</v>
      </c>
      <c r="Y306" t="s">
        <v>353</v>
      </c>
      <c r="Z306" t="s">
        <v>348</v>
      </c>
      <c r="AA306">
        <v>65896</v>
      </c>
      <c r="AB306" t="s">
        <v>349</v>
      </c>
      <c r="AE306">
        <v>2012</v>
      </c>
      <c r="AF306">
        <v>1</v>
      </c>
    </row>
    <row r="307" spans="1:48" ht="12.75" hidden="1" customHeight="1">
      <c r="A307" s="35" t="str">
        <f>HYPERLINK(B307,E307)</f>
        <v>Macau</v>
      </c>
      <c r="B307" t="str">
        <f>CONCATENATE($B$1,M307,$C$1)</f>
        <v>https://pinclub.hardrock.com/Catalog/140488.aspx</v>
      </c>
      <c r="C307" s="7">
        <f t="shared" si="64"/>
        <v>305</v>
      </c>
      <c r="D307" s="8">
        <v>65897</v>
      </c>
      <c r="E307" s="8" t="s">
        <v>126</v>
      </c>
      <c r="F307" s="14">
        <v>1</v>
      </c>
      <c r="G307" s="16">
        <v>9</v>
      </c>
      <c r="H307" s="8"/>
      <c r="I307" s="8">
        <v>2012</v>
      </c>
      <c r="J307" s="8">
        <v>3</v>
      </c>
      <c r="K307" s="8" t="s">
        <v>614</v>
      </c>
      <c r="L307" s="8"/>
      <c r="M307" s="8">
        <v>140488</v>
      </c>
      <c r="N307" t="s">
        <v>578</v>
      </c>
      <c r="O307" t="s">
        <v>993</v>
      </c>
      <c r="P307" t="s">
        <v>126</v>
      </c>
      <c r="R307" t="s">
        <v>342</v>
      </c>
      <c r="S307" t="s">
        <v>351</v>
      </c>
      <c r="T307" t="s">
        <v>369</v>
      </c>
      <c r="U307" t="s">
        <v>344</v>
      </c>
      <c r="V307" t="s">
        <v>345</v>
      </c>
      <c r="X307" t="s">
        <v>346</v>
      </c>
      <c r="Y307" t="s">
        <v>353</v>
      </c>
      <c r="Z307" t="s">
        <v>348</v>
      </c>
      <c r="AA307">
        <v>65897</v>
      </c>
      <c r="AB307" t="s">
        <v>349</v>
      </c>
      <c r="AE307">
        <v>2012</v>
      </c>
      <c r="AF307">
        <v>1</v>
      </c>
    </row>
    <row r="308" spans="1:48" ht="12.75" hidden="1" customHeight="1">
      <c r="A308" s="35" t="str">
        <f t="shared" si="63"/>
        <v>Macau Hotel</v>
      </c>
      <c r="B308" t="str">
        <f t="shared" si="62"/>
        <v>https://pinclub.hardrock.com/Catalog/116786.aspx</v>
      </c>
      <c r="C308" s="7">
        <f t="shared" si="64"/>
        <v>306</v>
      </c>
      <c r="D308" s="8">
        <v>51596</v>
      </c>
      <c r="E308" s="8" t="s">
        <v>1050</v>
      </c>
      <c r="F308" s="14">
        <v>1</v>
      </c>
      <c r="G308" s="16">
        <v>9</v>
      </c>
      <c r="H308" s="8"/>
      <c r="I308" s="8">
        <v>2009</v>
      </c>
      <c r="J308" s="8">
        <v>3</v>
      </c>
      <c r="K308" s="8" t="s">
        <v>614</v>
      </c>
      <c r="L308" s="8"/>
      <c r="M308" s="8">
        <v>116786</v>
      </c>
      <c r="N308" t="s">
        <v>1048</v>
      </c>
      <c r="O308" t="s">
        <v>1049</v>
      </c>
      <c r="P308" t="s">
        <v>1050</v>
      </c>
      <c r="Q308" t="s">
        <v>809</v>
      </c>
      <c r="R308" t="s">
        <v>342</v>
      </c>
      <c r="S308" t="s">
        <v>351</v>
      </c>
      <c r="T308" t="s">
        <v>401</v>
      </c>
      <c r="U308" t="s">
        <v>504</v>
      </c>
      <c r="V308" t="s">
        <v>345</v>
      </c>
      <c r="X308" t="s">
        <v>346</v>
      </c>
      <c r="Y308" t="s">
        <v>353</v>
      </c>
      <c r="Z308" t="s">
        <v>348</v>
      </c>
      <c r="AA308">
        <v>51596</v>
      </c>
      <c r="AB308" t="s">
        <v>349</v>
      </c>
      <c r="AD308">
        <v>16.61</v>
      </c>
      <c r="AE308">
        <v>2009</v>
      </c>
      <c r="AF308">
        <v>1</v>
      </c>
    </row>
    <row r="309" spans="1:48" ht="12.75" hidden="1" customHeight="1">
      <c r="A309" s="35" t="str">
        <f>HYPERLINK(B309,E309)</f>
        <v>Macau Hotel</v>
      </c>
      <c r="B309" t="str">
        <f>CONCATENATE($B$1,M309,$C$1)</f>
        <v>https://pinclub.hardrock.com/Catalog/144039.aspx</v>
      </c>
      <c r="C309" s="7">
        <f t="shared" si="64"/>
        <v>307</v>
      </c>
      <c r="D309" s="8">
        <v>69319</v>
      </c>
      <c r="E309" s="8" t="s">
        <v>1050</v>
      </c>
      <c r="F309" s="14">
        <v>1</v>
      </c>
      <c r="G309" s="16">
        <v>9</v>
      </c>
      <c r="H309" s="8"/>
      <c r="I309" s="8">
        <v>2012</v>
      </c>
      <c r="J309" s="8">
        <v>3</v>
      </c>
      <c r="K309" s="8" t="s">
        <v>614</v>
      </c>
      <c r="L309" s="8"/>
      <c r="M309" s="8">
        <v>144039</v>
      </c>
      <c r="N309" t="s">
        <v>1112</v>
      </c>
      <c r="O309" t="s">
        <v>1113</v>
      </c>
      <c r="P309" t="s">
        <v>1050</v>
      </c>
      <c r="Q309" t="s">
        <v>350</v>
      </c>
      <c r="R309" t="s">
        <v>342</v>
      </c>
      <c r="S309" t="s">
        <v>351</v>
      </c>
      <c r="T309" t="s">
        <v>369</v>
      </c>
      <c r="U309" t="s">
        <v>344</v>
      </c>
      <c r="V309" t="s">
        <v>345</v>
      </c>
      <c r="X309" t="s">
        <v>346</v>
      </c>
      <c r="Z309" t="s">
        <v>405</v>
      </c>
      <c r="AA309">
        <v>69319</v>
      </c>
      <c r="AB309" t="s">
        <v>349</v>
      </c>
      <c r="AD309">
        <v>14.75</v>
      </c>
      <c r="AE309">
        <v>2012</v>
      </c>
      <c r="AF309">
        <v>1</v>
      </c>
      <c r="AI309">
        <v>0</v>
      </c>
      <c r="AJ309">
        <v>0</v>
      </c>
      <c r="AK309">
        <v>0</v>
      </c>
    </row>
    <row r="310" spans="1:48" ht="12.75" hidden="1" customHeight="1">
      <c r="A310" s="35" t="str">
        <f t="shared" si="63"/>
        <v>Madrid</v>
      </c>
      <c r="B310" t="str">
        <f t="shared" si="62"/>
        <v>https://pinclub.hardrock.com/Catalog/128528.aspx</v>
      </c>
      <c r="C310" s="3">
        <f t="shared" si="64"/>
        <v>308</v>
      </c>
      <c r="D310" s="4">
        <v>32717</v>
      </c>
      <c r="E310" s="4" t="s">
        <v>1053</v>
      </c>
      <c r="F310" s="14">
        <v>1</v>
      </c>
      <c r="G310" s="16">
        <v>6</v>
      </c>
      <c r="H310" s="4"/>
      <c r="I310" s="4">
        <v>2006</v>
      </c>
      <c r="J310" s="4">
        <v>4</v>
      </c>
      <c r="K310" s="4" t="s">
        <v>612</v>
      </c>
      <c r="L310" s="4"/>
      <c r="M310" s="4">
        <v>128528</v>
      </c>
      <c r="N310" t="s">
        <v>1051</v>
      </c>
      <c r="O310" t="s">
        <v>1052</v>
      </c>
      <c r="P310" t="s">
        <v>1053</v>
      </c>
      <c r="Q310" t="s">
        <v>1054</v>
      </c>
      <c r="R310" t="s">
        <v>342</v>
      </c>
      <c r="S310" t="s">
        <v>351</v>
      </c>
      <c r="T310" t="s">
        <v>369</v>
      </c>
      <c r="U310" t="s">
        <v>344</v>
      </c>
      <c r="V310" t="s">
        <v>345</v>
      </c>
      <c r="X310" t="s">
        <v>346</v>
      </c>
      <c r="Y310" t="s">
        <v>353</v>
      </c>
      <c r="Z310" t="s">
        <v>348</v>
      </c>
      <c r="AA310">
        <v>32717</v>
      </c>
      <c r="AB310" t="s">
        <v>349</v>
      </c>
      <c r="AD310">
        <v>16.37</v>
      </c>
      <c r="AE310">
        <v>2006</v>
      </c>
      <c r="AF310">
        <v>1</v>
      </c>
    </row>
    <row r="311" spans="1:48" ht="12.75" hidden="1" customHeight="1">
      <c r="A311" s="35" t="str">
        <f t="shared" si="63"/>
        <v>Madrid</v>
      </c>
      <c r="B311" t="str">
        <f t="shared" si="62"/>
        <v>https://pinclub.hardrock.com/Catalog/129777.aspx</v>
      </c>
      <c r="C311" s="5">
        <f t="shared" si="64"/>
        <v>309</v>
      </c>
      <c r="D311" s="6">
        <v>46434</v>
      </c>
      <c r="E311" s="6" t="s">
        <v>1053</v>
      </c>
      <c r="F311" s="14">
        <v>1</v>
      </c>
      <c r="G311" s="16">
        <v>7</v>
      </c>
      <c r="H311" s="6"/>
      <c r="I311" s="6">
        <v>2008</v>
      </c>
      <c r="J311" s="6">
        <v>2</v>
      </c>
      <c r="K311" s="6" t="s">
        <v>612</v>
      </c>
      <c r="L311" s="6"/>
      <c r="M311" s="6">
        <v>129777</v>
      </c>
      <c r="N311" t="s">
        <v>1055</v>
      </c>
      <c r="O311" t="s">
        <v>1057</v>
      </c>
      <c r="P311" t="s">
        <v>1053</v>
      </c>
      <c r="Q311" t="s">
        <v>392</v>
      </c>
      <c r="R311" t="s">
        <v>342</v>
      </c>
      <c r="S311" t="s">
        <v>351</v>
      </c>
      <c r="T311" t="s">
        <v>369</v>
      </c>
      <c r="U311" t="s">
        <v>344</v>
      </c>
      <c r="V311" t="s">
        <v>345</v>
      </c>
      <c r="X311" t="s">
        <v>346</v>
      </c>
      <c r="Y311" t="s">
        <v>353</v>
      </c>
      <c r="Z311" t="s">
        <v>348</v>
      </c>
      <c r="AA311">
        <v>46434</v>
      </c>
      <c r="AB311" t="s">
        <v>349</v>
      </c>
      <c r="AD311">
        <v>16.12</v>
      </c>
      <c r="AE311">
        <v>2008</v>
      </c>
      <c r="AF311">
        <v>1</v>
      </c>
    </row>
    <row r="312" spans="1:48" ht="12.75" hidden="1" customHeight="1">
      <c r="A312" s="35" t="str">
        <f t="shared" si="63"/>
        <v>Madrid</v>
      </c>
      <c r="B312" t="str">
        <f t="shared" si="62"/>
        <v>https://pinclub.hardrock.com/Catalog/119419.aspx</v>
      </c>
      <c r="C312" s="7">
        <f t="shared" si="64"/>
        <v>310</v>
      </c>
      <c r="D312" s="8">
        <v>54474</v>
      </c>
      <c r="E312" s="8" t="s">
        <v>1053</v>
      </c>
      <c r="F312" s="14">
        <v>1</v>
      </c>
      <c r="G312" s="16">
        <v>9</v>
      </c>
      <c r="H312" s="8"/>
      <c r="I312" s="8">
        <v>2009</v>
      </c>
      <c r="J312" s="8">
        <v>3</v>
      </c>
      <c r="K312" s="8" t="s">
        <v>614</v>
      </c>
      <c r="L312" s="8"/>
      <c r="M312" s="8">
        <v>119419</v>
      </c>
      <c r="N312" t="s">
        <v>1058</v>
      </c>
      <c r="O312" t="s">
        <v>1064</v>
      </c>
      <c r="P312" t="s">
        <v>1053</v>
      </c>
      <c r="Q312" t="s">
        <v>1065</v>
      </c>
      <c r="R312" t="s">
        <v>342</v>
      </c>
      <c r="S312" t="s">
        <v>351</v>
      </c>
      <c r="T312" t="s">
        <v>369</v>
      </c>
      <c r="U312" t="s">
        <v>344</v>
      </c>
      <c r="V312" t="s">
        <v>345</v>
      </c>
      <c r="X312" t="s">
        <v>346</v>
      </c>
      <c r="Y312" t="s">
        <v>353</v>
      </c>
      <c r="Z312" t="s">
        <v>348</v>
      </c>
      <c r="AA312">
        <v>54474</v>
      </c>
      <c r="AB312" t="s">
        <v>349</v>
      </c>
      <c r="AD312">
        <v>16</v>
      </c>
      <c r="AE312">
        <v>2009</v>
      </c>
      <c r="AF312">
        <v>1</v>
      </c>
    </row>
    <row r="313" spans="1:48" ht="12.75" customHeight="1">
      <c r="A313" s="35" t="str">
        <f>HYPERLINK(B313,E313)</f>
        <v>Madrid</v>
      </c>
      <c r="B313" t="str">
        <f>CONCATENATE($B$1,M313,$C$1)</f>
        <v>https://pinclub.hardrock.com/Catalog/147374.aspx</v>
      </c>
      <c r="C313" s="5">
        <f t="shared" si="64"/>
        <v>311</v>
      </c>
      <c r="D313" s="6">
        <v>72578</v>
      </c>
      <c r="E313" s="6" t="s">
        <v>1053</v>
      </c>
      <c r="F313" s="2" t="s">
        <v>947</v>
      </c>
      <c r="G313" s="16">
        <v>7</v>
      </c>
      <c r="H313" s="6"/>
      <c r="I313" s="6">
        <v>2013</v>
      </c>
      <c r="J313" s="6">
        <v>2</v>
      </c>
      <c r="K313" s="6" t="s">
        <v>612</v>
      </c>
      <c r="L313" s="6"/>
      <c r="M313" s="6">
        <v>147374</v>
      </c>
      <c r="N313" s="65" t="s">
        <v>1207</v>
      </c>
      <c r="O313" s="65" t="s">
        <v>1208</v>
      </c>
      <c r="P313" s="65" t="s">
        <v>1053</v>
      </c>
      <c r="Q313" s="65" t="s">
        <v>195</v>
      </c>
      <c r="R313" s="65" t="s">
        <v>342</v>
      </c>
      <c r="S313" s="65" t="s">
        <v>351</v>
      </c>
      <c r="T313" s="65" t="s">
        <v>369</v>
      </c>
      <c r="U313" s="65" t="s">
        <v>344</v>
      </c>
      <c r="V313" s="65" t="s">
        <v>345</v>
      </c>
      <c r="W313" s="64"/>
      <c r="X313" s="65" t="s">
        <v>346</v>
      </c>
      <c r="Y313" s="65" t="s">
        <v>353</v>
      </c>
      <c r="Z313" s="65" t="s">
        <v>348</v>
      </c>
      <c r="AA313" s="65">
        <v>72578</v>
      </c>
      <c r="AB313" s="65" t="s">
        <v>349</v>
      </c>
      <c r="AC313" s="65">
        <v>0</v>
      </c>
      <c r="AD313" s="65">
        <v>10</v>
      </c>
      <c r="AE313" s="65">
        <v>2013</v>
      </c>
      <c r="AF313" s="65">
        <v>1</v>
      </c>
      <c r="AG313" s="64"/>
      <c r="AH313" s="64"/>
      <c r="AI313" s="65">
        <v>0</v>
      </c>
      <c r="AJ313" s="65">
        <v>0</v>
      </c>
      <c r="AK313" s="65">
        <v>0</v>
      </c>
    </row>
    <row r="314" spans="1:48" ht="12.75" hidden="1" customHeight="1">
      <c r="A314" s="35" t="str">
        <f>HYPERLINK(B314,E314)</f>
        <v>Madrid</v>
      </c>
      <c r="B314" t="str">
        <f>CONCATENATE($B$1,M314,$C$1)</f>
        <v>https://pinclub.hardrock.com/Catalog/158082.aspx</v>
      </c>
      <c r="C314" s="5">
        <f t="shared" si="64"/>
        <v>312</v>
      </c>
      <c r="D314" s="6">
        <v>83008</v>
      </c>
      <c r="E314" s="6" t="s">
        <v>1053</v>
      </c>
      <c r="F314" s="36">
        <v>1</v>
      </c>
      <c r="G314" s="16">
        <v>7</v>
      </c>
      <c r="H314" s="6"/>
      <c r="I314" s="6">
        <v>2013</v>
      </c>
      <c r="J314" s="6">
        <v>2</v>
      </c>
      <c r="K314" s="6" t="s">
        <v>612</v>
      </c>
      <c r="L314" s="6" t="s">
        <v>1416</v>
      </c>
      <c r="M314" s="6">
        <v>158082</v>
      </c>
      <c r="N314" s="42" t="s">
        <v>398</v>
      </c>
      <c r="O314" s="42" t="s">
        <v>1434</v>
      </c>
      <c r="P314" s="42" t="s">
        <v>1053</v>
      </c>
      <c r="Q314" s="42" t="s">
        <v>1435</v>
      </c>
      <c r="R314" s="42" t="s">
        <v>342</v>
      </c>
      <c r="S314" s="42" t="s">
        <v>351</v>
      </c>
      <c r="T314" s="42" t="s">
        <v>369</v>
      </c>
      <c r="U314" s="42" t="s">
        <v>344</v>
      </c>
      <c r="V314" s="42" t="s">
        <v>345</v>
      </c>
      <c r="W314" s="42"/>
      <c r="X314" s="42" t="s">
        <v>346</v>
      </c>
      <c r="Y314" s="42"/>
      <c r="Z314" s="42" t="s">
        <v>348</v>
      </c>
      <c r="AA314" s="42">
        <v>83008</v>
      </c>
      <c r="AB314" s="42" t="s">
        <v>349</v>
      </c>
      <c r="AC314" s="42"/>
      <c r="AD314" s="42"/>
      <c r="AE314" s="42">
        <v>2013</v>
      </c>
      <c r="AF314" s="42">
        <v>1</v>
      </c>
      <c r="AG314" s="42"/>
      <c r="AH314" s="42"/>
      <c r="AI314" s="42">
        <v>0</v>
      </c>
      <c r="AJ314" s="42">
        <v>0</v>
      </c>
      <c r="AK314" s="42">
        <v>0</v>
      </c>
    </row>
    <row r="315" spans="1:48" ht="12.75" hidden="1" customHeight="1">
      <c r="A315" s="35" t="str">
        <f t="shared" si="63"/>
        <v>Makati</v>
      </c>
      <c r="B315" t="str">
        <f t="shared" si="62"/>
        <v>https://pinclub.hardrock.com/Catalog/107761.aspx</v>
      </c>
      <c r="C315" s="3">
        <f>C314+1</f>
        <v>313</v>
      </c>
      <c r="D315" s="4">
        <v>34392</v>
      </c>
      <c r="E315" s="4" t="s">
        <v>1068</v>
      </c>
      <c r="F315" s="14">
        <v>1</v>
      </c>
      <c r="G315" s="16">
        <v>6</v>
      </c>
      <c r="H315" s="4"/>
      <c r="I315" s="4">
        <v>2006</v>
      </c>
      <c r="J315" s="4">
        <v>6</v>
      </c>
      <c r="K315" s="4" t="s">
        <v>615</v>
      </c>
      <c r="L315" s="4" t="s">
        <v>1511</v>
      </c>
      <c r="M315" s="4">
        <v>107761</v>
      </c>
      <c r="N315" t="s">
        <v>1066</v>
      </c>
      <c r="O315" t="s">
        <v>1067</v>
      </c>
      <c r="P315" t="s">
        <v>1068</v>
      </c>
      <c r="Q315" t="s">
        <v>1069</v>
      </c>
      <c r="R315" t="s">
        <v>342</v>
      </c>
      <c r="S315" t="s">
        <v>351</v>
      </c>
      <c r="T315" t="s">
        <v>369</v>
      </c>
      <c r="U315" t="s">
        <v>344</v>
      </c>
      <c r="V315" t="s">
        <v>345</v>
      </c>
      <c r="X315" t="s">
        <v>346</v>
      </c>
      <c r="Y315" t="s">
        <v>353</v>
      </c>
      <c r="Z315" t="s">
        <v>405</v>
      </c>
      <c r="AA315">
        <v>34392</v>
      </c>
      <c r="AB315" t="s">
        <v>349</v>
      </c>
      <c r="AD315">
        <v>17.43</v>
      </c>
      <c r="AE315">
        <v>2006</v>
      </c>
      <c r="AF315">
        <v>1</v>
      </c>
    </row>
    <row r="316" spans="1:48" ht="12.75" hidden="1" customHeight="1">
      <c r="A316" s="35" t="str">
        <f t="shared" ref="A316:A322" si="69">HYPERLINK(B316,E316)</f>
        <v>Makati</v>
      </c>
      <c r="B316" t="str">
        <f t="shared" ref="B316:B322" si="70">CONCATENATE($B$1,M316,$C$1)</f>
        <v>https://pinclub.hardrock.com/Catalog/147030.aspx</v>
      </c>
      <c r="C316" s="7">
        <f t="shared" si="64"/>
        <v>314</v>
      </c>
      <c r="D316" s="8">
        <v>72242</v>
      </c>
      <c r="E316" s="8" t="s">
        <v>1068</v>
      </c>
      <c r="F316" s="14">
        <v>1</v>
      </c>
      <c r="G316" s="16">
        <v>9</v>
      </c>
      <c r="H316" s="8"/>
      <c r="I316" s="8">
        <v>2013</v>
      </c>
      <c r="J316" s="8">
        <v>3</v>
      </c>
      <c r="K316" s="8" t="s">
        <v>614</v>
      </c>
      <c r="L316" s="8"/>
      <c r="M316" s="8">
        <v>147030</v>
      </c>
      <c r="N316" s="42" t="s">
        <v>1175</v>
      </c>
      <c r="O316" s="42" t="s">
        <v>1176</v>
      </c>
      <c r="P316" s="42" t="s">
        <v>1068</v>
      </c>
      <c r="Q316" s="42" t="s">
        <v>1177</v>
      </c>
      <c r="R316" s="42" t="s">
        <v>342</v>
      </c>
      <c r="S316" s="42" t="s">
        <v>351</v>
      </c>
      <c r="T316" s="42" t="s">
        <v>369</v>
      </c>
      <c r="U316" s="42" t="s">
        <v>344</v>
      </c>
      <c r="V316" s="42" t="s">
        <v>345</v>
      </c>
      <c r="W316" s="42"/>
      <c r="X316" s="42" t="s">
        <v>346</v>
      </c>
      <c r="Y316" s="42" t="s">
        <v>353</v>
      </c>
      <c r="Z316" s="42" t="s">
        <v>348</v>
      </c>
      <c r="AA316" s="42">
        <v>72242</v>
      </c>
      <c r="AB316" s="42" t="s">
        <v>349</v>
      </c>
      <c r="AC316" s="42"/>
      <c r="AD316" s="42"/>
      <c r="AE316" s="42">
        <v>2013</v>
      </c>
      <c r="AF316" s="42">
        <v>1</v>
      </c>
      <c r="AG316" s="42"/>
      <c r="AH316" s="42"/>
      <c r="AI316" s="42">
        <v>0</v>
      </c>
      <c r="AJ316" s="42">
        <v>0</v>
      </c>
      <c r="AK316" s="42">
        <v>0</v>
      </c>
      <c r="AL316" s="42"/>
    </row>
    <row r="317" spans="1:48" ht="12.75" customHeight="1">
      <c r="A317" s="35" t="str">
        <f t="shared" ref="A317" si="71">HYPERLINK(B317,E317)</f>
        <v>Makati</v>
      </c>
      <c r="B317" t="str">
        <f t="shared" ref="B317" si="72">CONCATENATE($B$1,M317,$C$1)</f>
        <v>https://pinclub.hardrock.com/Catalog/166683.aspx</v>
      </c>
      <c r="C317" s="7">
        <f t="shared" si="64"/>
        <v>315</v>
      </c>
      <c r="D317" s="8">
        <v>91454</v>
      </c>
      <c r="E317" s="8" t="s">
        <v>1068</v>
      </c>
      <c r="F317" s="2" t="s">
        <v>947</v>
      </c>
      <c r="G317" s="16">
        <v>9</v>
      </c>
      <c r="H317" s="8"/>
      <c r="I317" s="8"/>
      <c r="J317" s="8">
        <v>3</v>
      </c>
      <c r="K317" s="8" t="s">
        <v>614</v>
      </c>
      <c r="L317" s="8"/>
      <c r="M317" s="8">
        <v>166683</v>
      </c>
      <c r="N317" s="160" t="s">
        <v>615</v>
      </c>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row>
    <row r="318" spans="1:48" ht="12.75" hidden="1" customHeight="1">
      <c r="A318" s="35" t="str">
        <f t="shared" si="69"/>
        <v>Malta</v>
      </c>
      <c r="B318" t="str">
        <f t="shared" si="70"/>
        <v>https://pinclub.hardrock.com/Catalog/138353.aspx</v>
      </c>
      <c r="C318" s="7">
        <f>C317+1</f>
        <v>316</v>
      </c>
      <c r="D318" s="8">
        <v>63829</v>
      </c>
      <c r="E318" s="8" t="s">
        <v>897</v>
      </c>
      <c r="F318" s="14">
        <v>1</v>
      </c>
      <c r="G318" s="16">
        <v>9</v>
      </c>
      <c r="H318" s="8"/>
      <c r="I318" s="8">
        <v>2011</v>
      </c>
      <c r="J318" s="8">
        <v>3</v>
      </c>
      <c r="K318" s="8" t="s">
        <v>614</v>
      </c>
      <c r="L318" s="8"/>
      <c r="M318" s="8">
        <v>138353</v>
      </c>
      <c r="N318" t="s">
        <v>982</v>
      </c>
      <c r="O318" t="s">
        <v>994</v>
      </c>
      <c r="P318" t="s">
        <v>897</v>
      </c>
      <c r="Q318" t="s">
        <v>939</v>
      </c>
      <c r="R318" t="s">
        <v>342</v>
      </c>
      <c r="S318" t="s">
        <v>351</v>
      </c>
      <c r="U318" t="s">
        <v>344</v>
      </c>
      <c r="V318" t="s">
        <v>345</v>
      </c>
      <c r="X318" t="s">
        <v>346</v>
      </c>
      <c r="Y318" t="s">
        <v>353</v>
      </c>
      <c r="Z318" t="s">
        <v>348</v>
      </c>
      <c r="AA318">
        <v>63829</v>
      </c>
      <c r="AB318" t="s">
        <v>349</v>
      </c>
      <c r="AD318" s="39">
        <v>41047</v>
      </c>
      <c r="AE318">
        <v>2011</v>
      </c>
      <c r="AF318">
        <v>1</v>
      </c>
    </row>
    <row r="319" spans="1:48" ht="12.75" hidden="1" customHeight="1">
      <c r="A319" s="35" t="str">
        <f t="shared" si="69"/>
        <v>Malta</v>
      </c>
      <c r="B319" t="str">
        <f t="shared" si="70"/>
        <v>https://pinclub.hardrock.com/Catalog/152703.aspx</v>
      </c>
      <c r="C319" s="7">
        <f t="shared" si="64"/>
        <v>317</v>
      </c>
      <c r="D319" s="8">
        <v>77729</v>
      </c>
      <c r="E319" s="8" t="s">
        <v>897</v>
      </c>
      <c r="F319" s="14">
        <v>1</v>
      </c>
      <c r="G319" s="16">
        <v>9</v>
      </c>
      <c r="H319" s="8"/>
      <c r="I319" s="8">
        <v>2014</v>
      </c>
      <c r="J319" s="8">
        <v>3</v>
      </c>
      <c r="K319" s="8" t="s">
        <v>614</v>
      </c>
      <c r="L319" s="8"/>
      <c r="M319" s="8">
        <v>152703</v>
      </c>
      <c r="N319" s="42" t="s">
        <v>594</v>
      </c>
      <c r="O319" s="42" t="s">
        <v>594</v>
      </c>
      <c r="P319" s="42" t="s">
        <v>897</v>
      </c>
      <c r="Q319" s="42" t="s">
        <v>350</v>
      </c>
      <c r="R319" s="42" t="s">
        <v>342</v>
      </c>
      <c r="S319" s="42" t="s">
        <v>351</v>
      </c>
      <c r="T319" s="42" t="s">
        <v>369</v>
      </c>
      <c r="U319" s="42" t="s">
        <v>344</v>
      </c>
      <c r="V319" s="42" t="s">
        <v>345</v>
      </c>
      <c r="W319" s="42"/>
      <c r="X319" s="42" t="s">
        <v>346</v>
      </c>
      <c r="Y319" s="42"/>
      <c r="Z319" s="42"/>
      <c r="AA319" s="42">
        <v>77729</v>
      </c>
      <c r="AB319" s="42" t="s">
        <v>349</v>
      </c>
      <c r="AC319" s="42"/>
      <c r="AD319" s="42"/>
      <c r="AE319" s="42">
        <v>2014</v>
      </c>
      <c r="AF319" s="42">
        <v>1</v>
      </c>
      <c r="AG319" s="42"/>
      <c r="AH319" s="42"/>
      <c r="AI319" s="42">
        <v>0</v>
      </c>
      <c r="AJ319" s="42">
        <v>0</v>
      </c>
      <c r="AK319" s="42">
        <v>0</v>
      </c>
      <c r="AL319" s="42"/>
      <c r="AM319" s="42"/>
      <c r="AN319" s="42"/>
      <c r="AO319" s="42"/>
      <c r="AP319" s="42"/>
      <c r="AQ319" s="42"/>
      <c r="AR319" s="42"/>
      <c r="AS319" s="42"/>
      <c r="AT319" s="42"/>
      <c r="AU319" s="42"/>
      <c r="AV319" s="42"/>
    </row>
    <row r="320" spans="1:48" ht="12.75" hidden="1" customHeight="1">
      <c r="A320" s="35" t="str">
        <f t="shared" si="69"/>
        <v>Malta</v>
      </c>
      <c r="B320" t="str">
        <f t="shared" si="70"/>
        <v>https://pinclub.hardrock.com/Catalog/155600.aspx</v>
      </c>
      <c r="C320" s="7">
        <f t="shared" si="64"/>
        <v>318</v>
      </c>
      <c r="D320" s="8">
        <v>80573</v>
      </c>
      <c r="E320" s="8" t="s">
        <v>897</v>
      </c>
      <c r="F320" s="14">
        <v>1</v>
      </c>
      <c r="G320" s="16">
        <v>9</v>
      </c>
      <c r="H320" s="8"/>
      <c r="I320" s="8">
        <v>2014</v>
      </c>
      <c r="J320" s="8">
        <v>3</v>
      </c>
      <c r="K320" s="8" t="s">
        <v>614</v>
      </c>
      <c r="L320" s="8"/>
      <c r="M320" s="8">
        <v>155600</v>
      </c>
      <c r="N320" t="s">
        <v>438</v>
      </c>
      <c r="O320" t="s">
        <v>1378</v>
      </c>
      <c r="P320" t="s">
        <v>897</v>
      </c>
      <c r="Q320" t="s">
        <v>544</v>
      </c>
      <c r="R320" t="s">
        <v>342</v>
      </c>
      <c r="T320" t="s">
        <v>369</v>
      </c>
      <c r="V320" t="s">
        <v>345</v>
      </c>
      <c r="X320" t="s">
        <v>346</v>
      </c>
      <c r="AA320">
        <v>80573</v>
      </c>
      <c r="AB320" t="s">
        <v>349</v>
      </c>
      <c r="AD320">
        <v>16</v>
      </c>
      <c r="AE320">
        <v>2014</v>
      </c>
      <c r="AF320">
        <v>1</v>
      </c>
      <c r="AI320">
        <v>0</v>
      </c>
      <c r="AJ320">
        <v>0</v>
      </c>
      <c r="AK320">
        <v>0</v>
      </c>
      <c r="AL320" s="42"/>
      <c r="AM320" s="42"/>
      <c r="AN320" s="42"/>
      <c r="AO320" s="42"/>
      <c r="AP320" s="42"/>
      <c r="AQ320" s="42"/>
      <c r="AR320" s="42"/>
      <c r="AS320" s="42"/>
      <c r="AT320" s="42"/>
      <c r="AU320" s="42"/>
      <c r="AV320" s="42"/>
    </row>
    <row r="321" spans="1:48" ht="12.75" hidden="1" customHeight="1">
      <c r="A321" s="35" t="str">
        <f t="shared" si="69"/>
        <v>Malta</v>
      </c>
      <c r="B321" t="str">
        <f t="shared" si="70"/>
        <v>https://pinclub.hardrock.com/Catalog/161758.aspx</v>
      </c>
      <c r="C321" s="7">
        <f t="shared" si="64"/>
        <v>319</v>
      </c>
      <c r="D321" s="8">
        <v>86618</v>
      </c>
      <c r="E321" s="8" t="s">
        <v>897</v>
      </c>
      <c r="F321" s="14">
        <v>1</v>
      </c>
      <c r="G321" s="16">
        <v>9</v>
      </c>
      <c r="H321" s="8"/>
      <c r="I321" s="8">
        <v>2015</v>
      </c>
      <c r="J321" s="8">
        <v>3</v>
      </c>
      <c r="K321" s="8" t="s">
        <v>614</v>
      </c>
      <c r="L321" s="8"/>
      <c r="M321" s="8">
        <v>161758</v>
      </c>
      <c r="N321" s="120" t="s">
        <v>980</v>
      </c>
      <c r="O321" s="120" t="s">
        <v>980</v>
      </c>
      <c r="P321" s="120" t="s">
        <v>897</v>
      </c>
      <c r="Q321" s="120" t="s">
        <v>1043</v>
      </c>
      <c r="R321" s="119"/>
      <c r="S321" s="119"/>
      <c r="T321" s="119"/>
      <c r="U321" s="119"/>
      <c r="V321" s="119"/>
      <c r="W321" s="119"/>
      <c r="X321" s="120" t="s">
        <v>346</v>
      </c>
      <c r="Y321" s="120" t="s">
        <v>353</v>
      </c>
      <c r="Z321" s="119"/>
      <c r="AA321" s="120">
        <v>86618</v>
      </c>
      <c r="AB321" s="120" t="s">
        <v>349</v>
      </c>
      <c r="AC321" s="120">
        <v>0</v>
      </c>
      <c r="AD321" s="120">
        <v>22</v>
      </c>
      <c r="AE321" s="120">
        <v>2015</v>
      </c>
      <c r="AF321" s="120">
        <v>1</v>
      </c>
      <c r="AG321" s="119"/>
      <c r="AH321" s="119"/>
      <c r="AI321" s="120">
        <v>0</v>
      </c>
      <c r="AJ321" s="120">
        <v>0</v>
      </c>
      <c r="AK321" s="120">
        <v>0</v>
      </c>
      <c r="AL321" s="42"/>
      <c r="AM321" s="42"/>
      <c r="AN321" s="42"/>
      <c r="AO321" s="42"/>
      <c r="AP321" s="42"/>
      <c r="AQ321" s="42"/>
      <c r="AR321" s="42"/>
      <c r="AS321" s="42"/>
      <c r="AT321" s="42"/>
      <c r="AU321" s="42"/>
      <c r="AV321" s="42"/>
    </row>
    <row r="322" spans="1:48" ht="12.75" hidden="1" customHeight="1">
      <c r="A322" s="35" t="str">
        <f t="shared" si="69"/>
        <v>Malta</v>
      </c>
      <c r="B322" t="str">
        <f t="shared" si="70"/>
        <v>https://pinclub.hardrock.com/Catalog/162479.aspx</v>
      </c>
      <c r="C322" s="7">
        <f t="shared" si="64"/>
        <v>320</v>
      </c>
      <c r="D322" s="8">
        <v>87320</v>
      </c>
      <c r="E322" s="8" t="s">
        <v>897</v>
      </c>
      <c r="F322" s="14">
        <v>1</v>
      </c>
      <c r="G322" s="16">
        <v>9</v>
      </c>
      <c r="H322" s="8"/>
      <c r="I322" s="8">
        <v>2015</v>
      </c>
      <c r="J322" s="8">
        <v>3</v>
      </c>
      <c r="K322" s="8" t="s">
        <v>614</v>
      </c>
      <c r="L322" s="8" t="s">
        <v>1507</v>
      </c>
      <c r="M322" s="8">
        <v>162479</v>
      </c>
      <c r="N322" s="122" t="s">
        <v>720</v>
      </c>
      <c r="O322" s="122" t="s">
        <v>1538</v>
      </c>
      <c r="P322" s="122" t="s">
        <v>897</v>
      </c>
      <c r="Q322" s="122" t="s">
        <v>488</v>
      </c>
      <c r="R322" s="122" t="s">
        <v>342</v>
      </c>
      <c r="S322" s="122" t="s">
        <v>343</v>
      </c>
      <c r="T322" s="121"/>
      <c r="U322" s="121"/>
      <c r="V322" s="122" t="s">
        <v>345</v>
      </c>
      <c r="W322" s="121"/>
      <c r="X322" s="122" t="s">
        <v>346</v>
      </c>
      <c r="Y322" s="122" t="s">
        <v>353</v>
      </c>
      <c r="Z322" s="122" t="s">
        <v>1047</v>
      </c>
      <c r="AA322" s="122">
        <v>87320</v>
      </c>
      <c r="AB322" s="122" t="s">
        <v>349</v>
      </c>
      <c r="AC322" s="121"/>
      <c r="AD322" s="122">
        <v>20</v>
      </c>
      <c r="AE322" s="122">
        <v>2015</v>
      </c>
      <c r="AF322" s="122">
        <v>1</v>
      </c>
      <c r="AG322" s="121"/>
      <c r="AH322" s="121"/>
      <c r="AI322" s="122">
        <v>0</v>
      </c>
      <c r="AJ322" s="122">
        <v>0</v>
      </c>
      <c r="AK322" s="122">
        <v>0</v>
      </c>
      <c r="AL322" s="42"/>
      <c r="AM322" s="42"/>
      <c r="AN322" s="42"/>
      <c r="AO322" s="42"/>
      <c r="AP322" s="42"/>
      <c r="AQ322" s="42"/>
      <c r="AR322" s="42"/>
      <c r="AS322" s="42"/>
      <c r="AT322" s="42"/>
      <c r="AU322" s="42"/>
      <c r="AV322" s="42"/>
    </row>
    <row r="323" spans="1:48" ht="12.75" hidden="1" customHeight="1">
      <c r="A323" s="35" t="str">
        <f t="shared" ref="A323" si="73">HYPERLINK(B323,E323)</f>
        <v>Malta</v>
      </c>
      <c r="B323" t="str">
        <f t="shared" ref="B323" si="74">CONCATENATE($B$1,M323,$C$1)</f>
        <v>https://pinclub.hardrock.com/Catalog/163814.aspx</v>
      </c>
      <c r="C323" s="7">
        <f t="shared" si="64"/>
        <v>321</v>
      </c>
      <c r="D323" s="8">
        <v>88632</v>
      </c>
      <c r="E323" s="8" t="s">
        <v>897</v>
      </c>
      <c r="F323" s="15"/>
      <c r="G323" s="16">
        <v>9</v>
      </c>
      <c r="H323" s="8"/>
      <c r="I323" s="8">
        <v>2015</v>
      </c>
      <c r="J323" s="8">
        <v>3</v>
      </c>
      <c r="K323" s="8" t="s">
        <v>614</v>
      </c>
      <c r="L323" s="8" t="s">
        <v>618</v>
      </c>
      <c r="M323" s="8">
        <v>163814</v>
      </c>
      <c r="N323" s="124" t="s">
        <v>1539</v>
      </c>
      <c r="O323" s="124" t="s">
        <v>1540</v>
      </c>
      <c r="P323" s="124" t="s">
        <v>897</v>
      </c>
      <c r="Q323" s="124" t="s">
        <v>1541</v>
      </c>
      <c r="R323" s="124" t="s">
        <v>342</v>
      </c>
      <c r="S323" s="124" t="s">
        <v>351</v>
      </c>
      <c r="T323" s="124" t="s">
        <v>369</v>
      </c>
      <c r="U323" s="123"/>
      <c r="V323" s="124" t="s">
        <v>345</v>
      </c>
      <c r="W323" s="123"/>
      <c r="X323" s="124" t="s">
        <v>346</v>
      </c>
      <c r="Y323" s="124" t="s">
        <v>353</v>
      </c>
      <c r="Z323" s="124" t="s">
        <v>1047</v>
      </c>
      <c r="AA323" s="124">
        <v>88632</v>
      </c>
      <c r="AB323" s="124" t="s">
        <v>349</v>
      </c>
      <c r="AC323" s="123"/>
      <c r="AD323" s="123"/>
      <c r="AE323" s="124">
        <v>2015</v>
      </c>
      <c r="AF323" s="124">
        <v>1</v>
      </c>
      <c r="AG323" s="123"/>
      <c r="AH323" s="123"/>
      <c r="AI323" s="124">
        <v>0</v>
      </c>
      <c r="AJ323" s="124">
        <v>0</v>
      </c>
      <c r="AK323" s="124">
        <v>0</v>
      </c>
      <c r="AL323" s="42"/>
      <c r="AM323" s="42"/>
      <c r="AN323" s="42"/>
      <c r="AO323" s="42"/>
      <c r="AP323" s="42"/>
      <c r="AQ323" s="42"/>
      <c r="AR323" s="42"/>
      <c r="AS323" s="42"/>
      <c r="AT323" s="42"/>
      <c r="AU323" s="42"/>
      <c r="AV323" s="42"/>
    </row>
    <row r="324" spans="1:48" ht="12.75" hidden="1" customHeight="1">
      <c r="A324" s="35" t="str">
        <f t="shared" si="63"/>
        <v>Manchester</v>
      </c>
      <c r="B324" t="str">
        <f t="shared" si="62"/>
        <v>https://pinclub.hardrock.com/Catalog/101369.aspx</v>
      </c>
      <c r="C324" s="3">
        <f>C323+1</f>
        <v>322</v>
      </c>
      <c r="D324" s="4">
        <v>32312</v>
      </c>
      <c r="E324" s="4" t="s">
        <v>1072</v>
      </c>
      <c r="F324" s="14">
        <v>1</v>
      </c>
      <c r="G324" s="16">
        <v>6</v>
      </c>
      <c r="H324" s="4"/>
      <c r="I324" s="4">
        <v>2006</v>
      </c>
      <c r="J324" s="4">
        <v>4</v>
      </c>
      <c r="K324" s="4" t="s">
        <v>612</v>
      </c>
      <c r="L324" s="4"/>
      <c r="M324" s="4">
        <v>101369</v>
      </c>
      <c r="N324" t="s">
        <v>1070</v>
      </c>
      <c r="O324" t="s">
        <v>1071</v>
      </c>
      <c r="P324" t="s">
        <v>1072</v>
      </c>
      <c r="Q324" t="s">
        <v>392</v>
      </c>
      <c r="R324" t="s">
        <v>342</v>
      </c>
      <c r="S324" t="s">
        <v>351</v>
      </c>
      <c r="T324" t="s">
        <v>369</v>
      </c>
      <c r="U324" t="s">
        <v>344</v>
      </c>
      <c r="V324" t="s">
        <v>345</v>
      </c>
      <c r="X324" t="s">
        <v>346</v>
      </c>
      <c r="Y324" t="s">
        <v>347</v>
      </c>
      <c r="Z324" t="s">
        <v>348</v>
      </c>
      <c r="AA324">
        <v>32312</v>
      </c>
      <c r="AB324" t="s">
        <v>349</v>
      </c>
      <c r="AD324">
        <v>16.100000000000001</v>
      </c>
      <c r="AE324">
        <v>2006</v>
      </c>
      <c r="AF324">
        <v>1</v>
      </c>
    </row>
    <row r="325" spans="1:48" ht="12.75" hidden="1" customHeight="1">
      <c r="A325" s="35" t="str">
        <f t="shared" si="63"/>
        <v>Manchester</v>
      </c>
      <c r="B325" t="str">
        <f t="shared" si="62"/>
        <v>https://pinclub.hardrock.com/Catalog/112223.aspx</v>
      </c>
      <c r="C325" s="7">
        <f t="shared" ref="C325:C376" si="75">C324+1</f>
        <v>323</v>
      </c>
      <c r="D325" s="8">
        <v>46241</v>
      </c>
      <c r="E325" s="8" t="s">
        <v>1072</v>
      </c>
      <c r="F325" s="14">
        <v>1</v>
      </c>
      <c r="G325" s="16">
        <v>9</v>
      </c>
      <c r="H325" s="8"/>
      <c r="I325" s="8">
        <v>2008</v>
      </c>
      <c r="J325" s="8">
        <v>3</v>
      </c>
      <c r="K325" s="8" t="s">
        <v>614</v>
      </c>
      <c r="L325" s="8"/>
      <c r="M325" s="8">
        <v>112223</v>
      </c>
      <c r="N325" t="s">
        <v>1073</v>
      </c>
      <c r="O325" t="s">
        <v>1074</v>
      </c>
      <c r="P325" t="s">
        <v>1072</v>
      </c>
      <c r="Q325" t="s">
        <v>1075</v>
      </c>
      <c r="R325" t="s">
        <v>342</v>
      </c>
      <c r="S325" t="s">
        <v>351</v>
      </c>
      <c r="T325" t="s">
        <v>369</v>
      </c>
      <c r="U325" t="s">
        <v>344</v>
      </c>
      <c r="V325" t="s">
        <v>345</v>
      </c>
      <c r="X325" t="s">
        <v>346</v>
      </c>
      <c r="Y325" t="s">
        <v>353</v>
      </c>
      <c r="Z325" t="s">
        <v>348</v>
      </c>
      <c r="AA325">
        <v>46241</v>
      </c>
      <c r="AB325" t="s">
        <v>349</v>
      </c>
      <c r="AD325">
        <v>17.5</v>
      </c>
      <c r="AE325">
        <v>2008</v>
      </c>
      <c r="AF325">
        <v>1</v>
      </c>
    </row>
    <row r="326" spans="1:48" ht="12.75" hidden="1" customHeight="1">
      <c r="A326" s="35" t="str">
        <f t="shared" si="63"/>
        <v>Marbella</v>
      </c>
      <c r="B326" t="str">
        <f t="shared" si="62"/>
        <v>https://pinclub.hardrock.com/Catalog/117174.aspx</v>
      </c>
      <c r="C326" s="7">
        <f t="shared" si="75"/>
        <v>324</v>
      </c>
      <c r="D326" s="8">
        <v>52018</v>
      </c>
      <c r="E326" s="8" t="s">
        <v>1078</v>
      </c>
      <c r="F326" s="14">
        <v>1</v>
      </c>
      <c r="G326" s="16">
        <v>9</v>
      </c>
      <c r="H326" s="8"/>
      <c r="I326" s="8">
        <v>2009</v>
      </c>
      <c r="J326" s="8">
        <v>3</v>
      </c>
      <c r="K326" s="8" t="s">
        <v>614</v>
      </c>
      <c r="L326" s="8"/>
      <c r="M326" s="8">
        <v>117174</v>
      </c>
      <c r="N326" t="s">
        <v>1076</v>
      </c>
      <c r="O326" t="s">
        <v>1077</v>
      </c>
      <c r="P326" t="s">
        <v>1078</v>
      </c>
      <c r="Q326" t="s">
        <v>1079</v>
      </c>
      <c r="R326" t="s">
        <v>376</v>
      </c>
      <c r="S326" t="s">
        <v>351</v>
      </c>
      <c r="T326" t="s">
        <v>369</v>
      </c>
      <c r="U326" t="s">
        <v>344</v>
      </c>
      <c r="V326" t="s">
        <v>345</v>
      </c>
      <c r="X326" t="s">
        <v>346</v>
      </c>
      <c r="Y326" t="s">
        <v>347</v>
      </c>
      <c r="Z326" t="s">
        <v>348</v>
      </c>
      <c r="AA326">
        <v>52018</v>
      </c>
      <c r="AB326" t="s">
        <v>349</v>
      </c>
      <c r="AD326">
        <v>28.7</v>
      </c>
      <c r="AE326">
        <v>2009</v>
      </c>
      <c r="AF326">
        <v>1</v>
      </c>
    </row>
    <row r="327" spans="1:48" ht="12.75" hidden="1" customHeight="1">
      <c r="A327" s="35" t="str">
        <f>HYPERLINK(B327,E327)</f>
        <v>Marbella</v>
      </c>
      <c r="B327" t="str">
        <f>CONCATENATE($B$1,M327,$C$1)</f>
        <v>https://pinclub.hardrock.com/Catalog/139032.aspx</v>
      </c>
      <c r="C327" s="7">
        <f t="shared" ref="C327:C334" si="76">C326+1</f>
        <v>325</v>
      </c>
      <c r="D327" s="8">
        <v>64496</v>
      </c>
      <c r="E327" s="8" t="s">
        <v>1078</v>
      </c>
      <c r="F327" s="15"/>
      <c r="G327" s="16">
        <v>9</v>
      </c>
      <c r="H327" s="8"/>
      <c r="I327" s="8">
        <v>2011</v>
      </c>
      <c r="J327" s="8">
        <v>3</v>
      </c>
      <c r="K327" s="8" t="s">
        <v>614</v>
      </c>
      <c r="L327" s="8" t="s">
        <v>618</v>
      </c>
      <c r="M327" s="8">
        <v>139032</v>
      </c>
      <c r="N327" t="s">
        <v>61</v>
      </c>
      <c r="O327" t="s">
        <v>1114</v>
      </c>
      <c r="P327" t="s">
        <v>1078</v>
      </c>
      <c r="Q327" t="s">
        <v>1115</v>
      </c>
      <c r="R327" t="s">
        <v>342</v>
      </c>
      <c r="S327" t="s">
        <v>351</v>
      </c>
      <c r="T327" t="s">
        <v>369</v>
      </c>
      <c r="U327" t="s">
        <v>344</v>
      </c>
      <c r="V327" t="s">
        <v>345</v>
      </c>
      <c r="X327" t="s">
        <v>346</v>
      </c>
      <c r="Y327" t="s">
        <v>347</v>
      </c>
      <c r="Z327" t="s">
        <v>348</v>
      </c>
      <c r="AA327">
        <v>64496</v>
      </c>
      <c r="AB327" t="s">
        <v>349</v>
      </c>
      <c r="AD327">
        <v>19</v>
      </c>
      <c r="AE327">
        <v>2011</v>
      </c>
      <c r="AF327">
        <v>1</v>
      </c>
      <c r="AI327">
        <v>0</v>
      </c>
      <c r="AJ327">
        <v>0</v>
      </c>
      <c r="AK327">
        <v>0</v>
      </c>
    </row>
    <row r="328" spans="1:48" ht="12.75" hidden="1" customHeight="1">
      <c r="A328" s="35" t="str">
        <f>HYPERLINK(B328,E328)</f>
        <v>Marbella</v>
      </c>
      <c r="B328" t="str">
        <f>CONCATENATE($B$1,M328,$C$1)</f>
        <v>https://pinclub.hardrock.com/Catalog/161815.aspx</v>
      </c>
      <c r="C328" s="7">
        <f t="shared" si="76"/>
        <v>326</v>
      </c>
      <c r="D328" s="8">
        <v>86673</v>
      </c>
      <c r="E328" s="8" t="s">
        <v>1078</v>
      </c>
      <c r="F328" s="15"/>
      <c r="G328" s="16">
        <v>9</v>
      </c>
      <c r="H328" s="8"/>
      <c r="I328" s="8" t="s">
        <v>1497</v>
      </c>
      <c r="J328" s="8">
        <v>3</v>
      </c>
      <c r="K328" s="8" t="s">
        <v>614</v>
      </c>
      <c r="L328" s="8" t="s">
        <v>618</v>
      </c>
      <c r="M328" s="8">
        <v>161815</v>
      </c>
      <c r="N328" s="126" t="s">
        <v>1542</v>
      </c>
      <c r="O328" s="126" t="s">
        <v>1543</v>
      </c>
      <c r="P328" s="126" t="s">
        <v>1078</v>
      </c>
      <c r="Q328" s="126" t="s">
        <v>1544</v>
      </c>
      <c r="R328" s="125"/>
      <c r="S328" s="126" t="s">
        <v>351</v>
      </c>
      <c r="T328" s="126" t="s">
        <v>369</v>
      </c>
      <c r="U328" s="126" t="s">
        <v>344</v>
      </c>
      <c r="V328" s="125"/>
      <c r="W328" s="125"/>
      <c r="X328" s="126" t="s">
        <v>346</v>
      </c>
      <c r="Y328" s="126" t="s">
        <v>347</v>
      </c>
      <c r="Z328" s="126" t="s">
        <v>348</v>
      </c>
      <c r="AA328" s="126">
        <v>86673</v>
      </c>
      <c r="AB328" s="126" t="s">
        <v>349</v>
      </c>
      <c r="AC328" s="125"/>
      <c r="AD328" s="125"/>
      <c r="AE328" s="125"/>
      <c r="AF328" s="126">
        <v>1</v>
      </c>
      <c r="AG328" s="125"/>
      <c r="AH328" s="125"/>
      <c r="AI328" s="126">
        <v>0</v>
      </c>
      <c r="AJ328" s="126">
        <v>0</v>
      </c>
      <c r="AK328" s="126">
        <v>0</v>
      </c>
    </row>
    <row r="329" spans="1:48" ht="12.75" hidden="1" customHeight="1">
      <c r="A329" s="35" t="str">
        <f t="shared" si="63"/>
        <v>Margarita</v>
      </c>
      <c r="B329" t="str">
        <f t="shared" si="62"/>
        <v>https://pinclub.hardrock.com/Catalog/138494.aspx</v>
      </c>
      <c r="C329" s="7">
        <f t="shared" si="76"/>
        <v>327</v>
      </c>
      <c r="D329" s="8">
        <v>63968</v>
      </c>
      <c r="E329" s="8" t="s">
        <v>716</v>
      </c>
      <c r="F329" s="14">
        <v>1</v>
      </c>
      <c r="G329" s="16">
        <v>9</v>
      </c>
      <c r="H329" s="8"/>
      <c r="I329" s="8">
        <v>2011</v>
      </c>
      <c r="J329" s="8">
        <v>3</v>
      </c>
      <c r="K329" s="8" t="s">
        <v>614</v>
      </c>
      <c r="L329" s="8"/>
      <c r="M329" s="8">
        <v>138494</v>
      </c>
      <c r="N329" t="s">
        <v>982</v>
      </c>
      <c r="O329" t="s">
        <v>995</v>
      </c>
      <c r="P329" t="s">
        <v>716</v>
      </c>
      <c r="Q329" t="s">
        <v>695</v>
      </c>
      <c r="R329" t="s">
        <v>342</v>
      </c>
      <c r="S329" t="s">
        <v>351</v>
      </c>
      <c r="T329" t="s">
        <v>369</v>
      </c>
      <c r="U329" t="s">
        <v>344</v>
      </c>
      <c r="V329" t="s">
        <v>345</v>
      </c>
      <c r="X329" t="s">
        <v>346</v>
      </c>
      <c r="Y329" t="s">
        <v>353</v>
      </c>
      <c r="AA329">
        <v>63968</v>
      </c>
      <c r="AB329" t="s">
        <v>349</v>
      </c>
      <c r="AC329">
        <v>0</v>
      </c>
      <c r="AE329">
        <v>2011</v>
      </c>
      <c r="AF329">
        <v>1</v>
      </c>
    </row>
    <row r="330" spans="1:48" ht="12.75" hidden="1" customHeight="1">
      <c r="A330" s="35" t="str">
        <f>HYPERLINK(B330,E330)</f>
        <v>Marseille</v>
      </c>
      <c r="B330" t="str">
        <f>CONCATENATE($B$1,M330,$C$1)</f>
        <v>https://pinclub.hardrock.com/Catalog/155312.aspx</v>
      </c>
      <c r="C330" s="7">
        <f t="shared" si="76"/>
        <v>328</v>
      </c>
      <c r="D330" s="8">
        <v>80291</v>
      </c>
      <c r="E330" s="8" t="s">
        <v>1346</v>
      </c>
      <c r="F330" s="14">
        <v>1</v>
      </c>
      <c r="G330" s="16">
        <v>9</v>
      </c>
      <c r="H330" s="8"/>
      <c r="I330" s="8">
        <v>2014</v>
      </c>
      <c r="J330" s="8">
        <v>3</v>
      </c>
      <c r="K330" s="8" t="s">
        <v>614</v>
      </c>
      <c r="L330" s="8"/>
      <c r="M330" s="8">
        <v>155312</v>
      </c>
      <c r="N330" t="s">
        <v>1379</v>
      </c>
      <c r="O330" t="s">
        <v>1380</v>
      </c>
      <c r="P330" t="s">
        <v>1346</v>
      </c>
      <c r="Q330" t="s">
        <v>1381</v>
      </c>
      <c r="R330" t="s">
        <v>342</v>
      </c>
      <c r="S330" t="s">
        <v>351</v>
      </c>
      <c r="T330" t="s">
        <v>369</v>
      </c>
      <c r="U330" t="s">
        <v>344</v>
      </c>
      <c r="V330" t="s">
        <v>345</v>
      </c>
      <c r="X330" t="s">
        <v>346</v>
      </c>
      <c r="Y330" t="s">
        <v>353</v>
      </c>
      <c r="Z330" t="s">
        <v>348</v>
      </c>
      <c r="AA330">
        <v>80291</v>
      </c>
      <c r="AB330" t="s">
        <v>349</v>
      </c>
      <c r="AD330" t="s">
        <v>1382</v>
      </c>
      <c r="AE330">
        <v>2014</v>
      </c>
      <c r="AF330">
        <v>1</v>
      </c>
      <c r="AI330">
        <v>0</v>
      </c>
      <c r="AJ330">
        <v>0</v>
      </c>
      <c r="AK330">
        <v>0</v>
      </c>
    </row>
    <row r="331" spans="1:48" ht="12.75" customHeight="1">
      <c r="A331" s="35" t="str">
        <f>HYPERLINK(B331,E331)</f>
        <v>Marseille</v>
      </c>
      <c r="B331" t="str">
        <f>CONCATENATE($B$1,M331,$C$1)</f>
        <v>https://pinclub.hardrock.com/Catalog/167029.aspx</v>
      </c>
      <c r="C331" s="7">
        <f t="shared" si="76"/>
        <v>329</v>
      </c>
      <c r="D331" s="8">
        <v>91791</v>
      </c>
      <c r="E331" s="8" t="s">
        <v>1346</v>
      </c>
      <c r="F331" s="2" t="s">
        <v>947</v>
      </c>
      <c r="G331" s="16">
        <v>9</v>
      </c>
      <c r="H331" s="8"/>
      <c r="I331" s="8">
        <v>2016</v>
      </c>
      <c r="J331" s="8">
        <v>3</v>
      </c>
      <c r="K331" s="8" t="s">
        <v>614</v>
      </c>
      <c r="L331" s="8"/>
      <c r="M331" s="8">
        <v>167029</v>
      </c>
      <c r="N331" s="160" t="s">
        <v>1599</v>
      </c>
    </row>
    <row r="332" spans="1:48" ht="12.75" hidden="1" customHeight="1">
      <c r="A332" s="35" t="str">
        <f t="shared" si="63"/>
        <v>Maui</v>
      </c>
      <c r="B332" t="str">
        <f t="shared" si="62"/>
        <v>https://pinclub.hardrock.com/Catalog/129816.aspx</v>
      </c>
      <c r="C332" s="3">
        <f t="shared" si="76"/>
        <v>330</v>
      </c>
      <c r="D332" s="4">
        <v>34202</v>
      </c>
      <c r="E332" s="4" t="s">
        <v>1081</v>
      </c>
      <c r="F332" s="14">
        <v>1</v>
      </c>
      <c r="G332" s="16">
        <v>6</v>
      </c>
      <c r="H332" s="4"/>
      <c r="I332" s="4">
        <v>2006</v>
      </c>
      <c r="J332" s="4">
        <v>6</v>
      </c>
      <c r="K332" s="4" t="s">
        <v>612</v>
      </c>
      <c r="L332" s="4" t="s">
        <v>1510</v>
      </c>
      <c r="M332" s="4">
        <v>129816</v>
      </c>
      <c r="N332" t="s">
        <v>346</v>
      </c>
      <c r="O332" t="s">
        <v>1080</v>
      </c>
      <c r="P332" t="s">
        <v>1081</v>
      </c>
      <c r="Q332" t="s">
        <v>1082</v>
      </c>
      <c r="R332" t="s">
        <v>342</v>
      </c>
      <c r="S332" t="s">
        <v>351</v>
      </c>
      <c r="T332" t="s">
        <v>401</v>
      </c>
      <c r="U332" t="s">
        <v>344</v>
      </c>
      <c r="V332" t="s">
        <v>345</v>
      </c>
      <c r="X332" t="s">
        <v>346</v>
      </c>
      <c r="Y332" t="s">
        <v>347</v>
      </c>
      <c r="Z332" t="s">
        <v>348</v>
      </c>
      <c r="AA332">
        <v>34202</v>
      </c>
      <c r="AB332" t="s">
        <v>349</v>
      </c>
      <c r="AD332">
        <v>14.02</v>
      </c>
      <c r="AE332">
        <v>2006</v>
      </c>
      <c r="AF332">
        <v>1</v>
      </c>
    </row>
    <row r="333" spans="1:48" ht="12.75" hidden="1" customHeight="1">
      <c r="A333" s="35" t="str">
        <f t="shared" si="63"/>
        <v>Maui</v>
      </c>
      <c r="B333" t="str">
        <f t="shared" si="62"/>
        <v>https://pinclub.hardrock.com/Catalog/132920.aspx</v>
      </c>
      <c r="C333" s="7">
        <f t="shared" si="75"/>
        <v>331</v>
      </c>
      <c r="D333" s="8">
        <v>58544</v>
      </c>
      <c r="E333" s="8" t="s">
        <v>1081</v>
      </c>
      <c r="F333" s="14">
        <v>1</v>
      </c>
      <c r="G333" s="16">
        <v>9</v>
      </c>
      <c r="H333" s="8"/>
      <c r="I333" s="8">
        <v>2010</v>
      </c>
      <c r="J333" s="8">
        <v>3</v>
      </c>
      <c r="K333" s="8" t="s">
        <v>614</v>
      </c>
      <c r="L333" s="8"/>
      <c r="M333" s="12">
        <v>132920</v>
      </c>
      <c r="N333" t="s">
        <v>478</v>
      </c>
      <c r="O333" t="s">
        <v>479</v>
      </c>
      <c r="P333" t="s">
        <v>1081</v>
      </c>
      <c r="Q333" t="s">
        <v>481</v>
      </c>
      <c r="T333" t="s">
        <v>369</v>
      </c>
      <c r="V333" t="s">
        <v>345</v>
      </c>
      <c r="X333" t="s">
        <v>346</v>
      </c>
      <c r="Y333" t="s">
        <v>353</v>
      </c>
      <c r="AA333">
        <v>58544</v>
      </c>
      <c r="AB333" t="s">
        <v>349</v>
      </c>
      <c r="AD333">
        <v>16</v>
      </c>
      <c r="AE333">
        <v>2010</v>
      </c>
      <c r="AF333">
        <v>1</v>
      </c>
      <c r="AH333" t="s">
        <v>535</v>
      </c>
    </row>
    <row r="334" spans="1:48" ht="12.75" customHeight="1">
      <c r="A334" s="35" t="str">
        <f t="shared" ref="A334" si="77">HYPERLINK(B334,E334)</f>
        <v>Maui</v>
      </c>
      <c r="B334" t="str">
        <f t="shared" ref="B334" si="78">CONCATENATE($B$1,M334,$C$1)</f>
        <v>https://pinclub.hardrock.com/Catalog/167376.aspx</v>
      </c>
      <c r="C334" s="3">
        <f t="shared" si="76"/>
        <v>332</v>
      </c>
      <c r="D334" s="4">
        <v>92130</v>
      </c>
      <c r="E334" s="4" t="s">
        <v>1081</v>
      </c>
      <c r="F334" s="2" t="s">
        <v>947</v>
      </c>
      <c r="G334" s="16">
        <v>6</v>
      </c>
      <c r="H334" s="4"/>
      <c r="I334" s="4"/>
      <c r="J334" s="4">
        <v>4</v>
      </c>
      <c r="K334" s="4" t="s">
        <v>612</v>
      </c>
      <c r="L334" s="4" t="s">
        <v>1510</v>
      </c>
      <c r="M334" s="4">
        <v>167376</v>
      </c>
      <c r="N334" s="160" t="s">
        <v>1602</v>
      </c>
    </row>
    <row r="335" spans="1:48" ht="12.75" hidden="1" customHeight="1">
      <c r="A335" s="35" t="str">
        <f t="shared" si="63"/>
        <v>Medellin</v>
      </c>
      <c r="B335" t="str">
        <f t="shared" si="62"/>
        <v>https://pinclub.hardrock.com/Catalog/132227.aspx</v>
      </c>
      <c r="C335" s="7">
        <f>C334+1</f>
        <v>333</v>
      </c>
      <c r="D335" s="8">
        <v>57872</v>
      </c>
      <c r="E335" s="8" t="s">
        <v>1145</v>
      </c>
      <c r="F335" s="14">
        <v>1</v>
      </c>
      <c r="G335" s="16">
        <v>9</v>
      </c>
      <c r="H335" s="8"/>
      <c r="I335" s="8">
        <v>2010</v>
      </c>
      <c r="J335" s="8">
        <v>3</v>
      </c>
      <c r="K335" s="8" t="s">
        <v>614</v>
      </c>
      <c r="L335" s="8"/>
      <c r="M335" s="8">
        <v>132227</v>
      </c>
      <c r="N335" t="s">
        <v>1143</v>
      </c>
      <c r="O335" t="s">
        <v>1144</v>
      </c>
      <c r="P335" t="s">
        <v>1145</v>
      </c>
      <c r="Q335" t="s">
        <v>1146</v>
      </c>
      <c r="R335" t="s">
        <v>342</v>
      </c>
      <c r="S335" t="s">
        <v>351</v>
      </c>
      <c r="T335" t="s">
        <v>369</v>
      </c>
      <c r="U335" t="s">
        <v>344</v>
      </c>
      <c r="V335" t="s">
        <v>345</v>
      </c>
      <c r="X335" t="s">
        <v>346</v>
      </c>
      <c r="Y335" t="s">
        <v>343</v>
      </c>
      <c r="Z335" t="s">
        <v>348</v>
      </c>
      <c r="AA335">
        <v>57872</v>
      </c>
      <c r="AB335" t="s">
        <v>349</v>
      </c>
      <c r="AD335">
        <v>22</v>
      </c>
      <c r="AE335">
        <v>2010</v>
      </c>
      <c r="AF335">
        <v>1</v>
      </c>
    </row>
    <row r="336" spans="1:48" ht="12.75" hidden="1" customHeight="1">
      <c r="A336" s="35" t="str">
        <f>HYPERLINK(B336,E336)</f>
        <v>Medellin</v>
      </c>
      <c r="B336" t="str">
        <f>CONCATENATE($B$1,M336,$C$1)</f>
        <v>https://pinclub.hardrock.com/Catalog/147355.aspx</v>
      </c>
      <c r="C336" s="7">
        <f t="shared" si="75"/>
        <v>334</v>
      </c>
      <c r="D336" s="8">
        <v>72560</v>
      </c>
      <c r="E336" s="8" t="s">
        <v>1145</v>
      </c>
      <c r="F336" s="14">
        <v>1</v>
      </c>
      <c r="G336" s="16">
        <v>9</v>
      </c>
      <c r="H336" s="8"/>
      <c r="I336" s="8">
        <v>2013</v>
      </c>
      <c r="J336" s="8">
        <v>3</v>
      </c>
      <c r="K336" s="8" t="s">
        <v>614</v>
      </c>
      <c r="L336" s="8"/>
      <c r="M336" s="8">
        <v>147355</v>
      </c>
      <c r="N336" s="67" t="s">
        <v>1209</v>
      </c>
      <c r="O336" s="67" t="s">
        <v>1210</v>
      </c>
      <c r="P336" s="67" t="s">
        <v>1145</v>
      </c>
      <c r="Q336" s="67" t="s">
        <v>1211</v>
      </c>
      <c r="R336" s="67" t="s">
        <v>342</v>
      </c>
      <c r="S336" s="67" t="s">
        <v>351</v>
      </c>
      <c r="T336" s="67" t="s">
        <v>369</v>
      </c>
      <c r="U336" s="66"/>
      <c r="V336" s="67" t="s">
        <v>345</v>
      </c>
      <c r="W336" s="66"/>
      <c r="X336" s="67" t="s">
        <v>346</v>
      </c>
      <c r="Y336" s="67" t="s">
        <v>353</v>
      </c>
      <c r="Z336" s="66"/>
      <c r="AA336" s="67">
        <v>72560</v>
      </c>
      <c r="AB336" s="67" t="s">
        <v>349</v>
      </c>
      <c r="AC336" s="67">
        <v>0</v>
      </c>
      <c r="AD336" s="67">
        <v>30.88</v>
      </c>
      <c r="AE336" s="67">
        <v>2013</v>
      </c>
      <c r="AF336" s="67">
        <v>1</v>
      </c>
      <c r="AG336" s="66"/>
      <c r="AH336" s="66"/>
      <c r="AI336" s="67">
        <v>0</v>
      </c>
      <c r="AJ336" s="67">
        <v>0</v>
      </c>
      <c r="AK336" s="67">
        <v>0</v>
      </c>
    </row>
    <row r="337" spans="1:37" ht="12.75" hidden="1" customHeight="1">
      <c r="A337" s="35" t="str">
        <f>HYPERLINK(B337,E337)</f>
        <v>Medellin</v>
      </c>
      <c r="B337" t="str">
        <f>CONCATENATE($B$1,M337,$C$1)</f>
        <v>https://pinclub.hardrock.com/Catalog/162493.aspx</v>
      </c>
      <c r="C337" s="7">
        <f t="shared" si="75"/>
        <v>335</v>
      </c>
      <c r="D337" s="8">
        <v>87334</v>
      </c>
      <c r="E337" s="8" t="s">
        <v>1145</v>
      </c>
      <c r="F337" s="14">
        <v>1</v>
      </c>
      <c r="G337" s="16">
        <v>9</v>
      </c>
      <c r="H337" s="8"/>
      <c r="I337" s="8">
        <v>2015</v>
      </c>
      <c r="J337" s="8">
        <v>3</v>
      </c>
      <c r="K337" s="8" t="s">
        <v>614</v>
      </c>
      <c r="L337" s="8"/>
      <c r="M337" s="8">
        <v>162493</v>
      </c>
      <c r="N337" s="128" t="s">
        <v>1545</v>
      </c>
      <c r="O337" s="128" t="s">
        <v>1545</v>
      </c>
      <c r="P337" s="128" t="s">
        <v>1145</v>
      </c>
      <c r="Q337" s="128" t="s">
        <v>1546</v>
      </c>
      <c r="R337" s="128" t="s">
        <v>342</v>
      </c>
      <c r="S337" s="128" t="s">
        <v>351</v>
      </c>
      <c r="T337" s="128" t="s">
        <v>369</v>
      </c>
      <c r="U337" s="127"/>
      <c r="V337" s="128" t="s">
        <v>345</v>
      </c>
      <c r="W337" s="127"/>
      <c r="X337" s="128" t="s">
        <v>346</v>
      </c>
      <c r="Y337" s="128" t="s">
        <v>353</v>
      </c>
      <c r="Z337" s="128" t="s">
        <v>1047</v>
      </c>
      <c r="AA337" s="128">
        <v>87334</v>
      </c>
      <c r="AB337" s="128" t="s">
        <v>349</v>
      </c>
      <c r="AC337" s="128">
        <v>0</v>
      </c>
      <c r="AD337" s="127"/>
      <c r="AE337" s="128">
        <v>2015</v>
      </c>
      <c r="AF337" s="128">
        <v>1</v>
      </c>
      <c r="AG337" s="127"/>
      <c r="AH337" s="127"/>
      <c r="AI337" s="128">
        <v>0</v>
      </c>
      <c r="AJ337" s="128">
        <v>0</v>
      </c>
      <c r="AK337" s="128">
        <v>0</v>
      </c>
    </row>
    <row r="338" spans="1:37" ht="12.75" hidden="1" customHeight="1">
      <c r="A338" s="35" t="str">
        <f>HYPERLINK(B338,E338)</f>
        <v>Melaka</v>
      </c>
      <c r="B338" t="str">
        <f>CONCATENATE($B$1,M338,$C$1)</f>
        <v>https://pinclub.hardrock.com/Catalog/140422.aspx</v>
      </c>
      <c r="C338" s="7">
        <f>C337+1</f>
        <v>336</v>
      </c>
      <c r="D338" s="8">
        <v>65832</v>
      </c>
      <c r="E338" s="8" t="s">
        <v>125</v>
      </c>
      <c r="F338" s="14">
        <v>1</v>
      </c>
      <c r="G338" s="16">
        <v>9</v>
      </c>
      <c r="H338" s="8"/>
      <c r="I338" s="8">
        <v>2012</v>
      </c>
      <c r="J338" s="8">
        <v>3</v>
      </c>
      <c r="K338" s="8" t="s">
        <v>614</v>
      </c>
      <c r="L338" s="8"/>
      <c r="M338" s="8">
        <v>140422</v>
      </c>
      <c r="N338" t="s">
        <v>996</v>
      </c>
      <c r="O338" t="s">
        <v>997</v>
      </c>
      <c r="P338" t="s">
        <v>125</v>
      </c>
      <c r="Q338" t="s">
        <v>747</v>
      </c>
      <c r="R338" t="s">
        <v>342</v>
      </c>
      <c r="S338" t="s">
        <v>351</v>
      </c>
      <c r="T338" t="s">
        <v>369</v>
      </c>
      <c r="U338" t="s">
        <v>344</v>
      </c>
      <c r="V338" t="s">
        <v>345</v>
      </c>
      <c r="X338" t="s">
        <v>346</v>
      </c>
      <c r="Y338" t="s">
        <v>353</v>
      </c>
      <c r="Z338" t="s">
        <v>348</v>
      </c>
      <c r="AA338">
        <v>65832</v>
      </c>
      <c r="AB338" t="s">
        <v>349</v>
      </c>
      <c r="AE338">
        <v>2012</v>
      </c>
      <c r="AF338">
        <v>1</v>
      </c>
    </row>
    <row r="339" spans="1:37" ht="12.75" hidden="1" customHeight="1">
      <c r="A339" s="35" t="str">
        <f>HYPERLINK(B339,E339)</f>
        <v>Melaka</v>
      </c>
      <c r="B339" t="str">
        <f>CONCATENATE($B$1,M339,$C$1)</f>
        <v>https://pinclub.hardrock.com/Catalog/149204.aspx</v>
      </c>
      <c r="C339" s="7">
        <f>C338+1</f>
        <v>337</v>
      </c>
      <c r="D339" s="8">
        <v>74370</v>
      </c>
      <c r="E339" s="8" t="s">
        <v>125</v>
      </c>
      <c r="F339" s="14">
        <v>1</v>
      </c>
      <c r="G339" s="16">
        <v>9</v>
      </c>
      <c r="H339" s="8"/>
      <c r="I339" s="8">
        <v>2013</v>
      </c>
      <c r="J339" s="8">
        <v>3</v>
      </c>
      <c r="K339" s="8" t="s">
        <v>614</v>
      </c>
      <c r="L339" s="8"/>
      <c r="M339" s="8">
        <v>149204</v>
      </c>
      <c r="N339" s="42" t="s">
        <v>885</v>
      </c>
      <c r="O339" s="42" t="s">
        <v>885</v>
      </c>
      <c r="P339" s="42" t="s">
        <v>125</v>
      </c>
      <c r="Q339" s="42" t="s">
        <v>160</v>
      </c>
      <c r="R339" s="42" t="s">
        <v>342</v>
      </c>
      <c r="S339" s="42" t="s">
        <v>351</v>
      </c>
      <c r="T339" s="42" t="s">
        <v>369</v>
      </c>
      <c r="U339" s="42" t="s">
        <v>344</v>
      </c>
      <c r="V339" s="42" t="s">
        <v>345</v>
      </c>
      <c r="W339" s="42"/>
      <c r="X339" s="42" t="s">
        <v>346</v>
      </c>
      <c r="Y339" s="42" t="s">
        <v>353</v>
      </c>
      <c r="Z339" s="42" t="s">
        <v>348</v>
      </c>
      <c r="AA339" s="42">
        <v>74370</v>
      </c>
      <c r="AB339" s="42" t="s">
        <v>349</v>
      </c>
      <c r="AC339" s="42"/>
      <c r="AD339" s="42"/>
      <c r="AE339" s="42">
        <v>2013</v>
      </c>
      <c r="AF339" s="42">
        <v>1</v>
      </c>
      <c r="AG339" s="42"/>
      <c r="AH339" s="42"/>
      <c r="AI339" s="42">
        <v>0</v>
      </c>
      <c r="AJ339" s="42">
        <v>0</v>
      </c>
      <c r="AK339" s="42">
        <v>0</v>
      </c>
    </row>
    <row r="340" spans="1:37" ht="12.75" hidden="1" customHeight="1">
      <c r="A340" s="35" t="str">
        <f>HYPERLINK(B340,E340)</f>
        <v>Melaka</v>
      </c>
      <c r="B340" t="str">
        <f>CONCATENATE($B$1,M340,$C$1)</f>
        <v>https://pinclub.hardrock.com/Catalog/158801.aspx</v>
      </c>
      <c r="C340" s="7">
        <f>C339+1</f>
        <v>338</v>
      </c>
      <c r="D340" s="8">
        <v>83716</v>
      </c>
      <c r="E340" s="8" t="s">
        <v>125</v>
      </c>
      <c r="F340" s="14">
        <v>1</v>
      </c>
      <c r="G340" s="16">
        <v>9</v>
      </c>
      <c r="H340" s="8"/>
      <c r="I340" s="8">
        <v>2015</v>
      </c>
      <c r="J340" s="8">
        <v>3</v>
      </c>
      <c r="K340" s="8" t="s">
        <v>614</v>
      </c>
      <c r="L340" s="8"/>
      <c r="M340" s="8">
        <v>158801</v>
      </c>
      <c r="N340" s="42" t="s">
        <v>1451</v>
      </c>
      <c r="O340" s="42" t="s">
        <v>1452</v>
      </c>
      <c r="P340" s="42" t="s">
        <v>125</v>
      </c>
      <c r="Q340" s="42" t="s">
        <v>1453</v>
      </c>
      <c r="R340" s="42" t="s">
        <v>342</v>
      </c>
      <c r="S340" s="42" t="s">
        <v>351</v>
      </c>
      <c r="T340" s="42" t="s">
        <v>369</v>
      </c>
      <c r="U340" s="42" t="s">
        <v>344</v>
      </c>
      <c r="V340" s="42" t="s">
        <v>345</v>
      </c>
      <c r="W340" s="42"/>
      <c r="X340" s="42" t="s">
        <v>346</v>
      </c>
      <c r="Y340" s="42" t="s">
        <v>353</v>
      </c>
      <c r="Z340" s="42" t="s">
        <v>1047</v>
      </c>
      <c r="AA340" s="42">
        <v>83716</v>
      </c>
      <c r="AB340" s="42" t="s">
        <v>349</v>
      </c>
      <c r="AC340" s="42"/>
      <c r="AD340" s="42"/>
      <c r="AE340" s="42">
        <v>2015</v>
      </c>
      <c r="AF340" s="42">
        <v>1</v>
      </c>
      <c r="AG340" s="42"/>
      <c r="AH340" s="42"/>
      <c r="AI340" s="42">
        <v>0</v>
      </c>
      <c r="AJ340" s="42">
        <v>0</v>
      </c>
      <c r="AK340" s="42">
        <v>0</v>
      </c>
    </row>
    <row r="341" spans="1:37" ht="12.75" hidden="1" customHeight="1">
      <c r="A341" s="35" t="str">
        <f t="shared" si="63"/>
        <v>Melbourne</v>
      </c>
      <c r="B341" t="str">
        <f t="shared" si="62"/>
        <v>https://pinclub.hardrock.com/Catalog/104031.aspx</v>
      </c>
      <c r="C341" s="3">
        <f>C340+1</f>
        <v>339</v>
      </c>
      <c r="D341" s="4">
        <v>36377</v>
      </c>
      <c r="E341" s="4" t="s">
        <v>1149</v>
      </c>
      <c r="F341" s="15"/>
      <c r="G341" s="16">
        <v>6</v>
      </c>
      <c r="H341" s="4"/>
      <c r="I341" s="4">
        <v>2006</v>
      </c>
      <c r="J341" s="4">
        <v>6</v>
      </c>
      <c r="K341" s="4" t="s">
        <v>612</v>
      </c>
      <c r="L341" s="4" t="s">
        <v>618</v>
      </c>
      <c r="M341" s="4">
        <v>104031</v>
      </c>
      <c r="N341" t="s">
        <v>1147</v>
      </c>
      <c r="O341" t="s">
        <v>1148</v>
      </c>
      <c r="P341" t="s">
        <v>1149</v>
      </c>
      <c r="Q341" t="s">
        <v>1150</v>
      </c>
      <c r="R341" t="s">
        <v>342</v>
      </c>
      <c r="S341" t="s">
        <v>351</v>
      </c>
      <c r="T341" t="s">
        <v>369</v>
      </c>
      <c r="U341" t="s">
        <v>344</v>
      </c>
      <c r="V341" t="s">
        <v>345</v>
      </c>
      <c r="X341" t="s">
        <v>346</v>
      </c>
      <c r="Y341" t="s">
        <v>353</v>
      </c>
      <c r="Z341" t="s">
        <v>348</v>
      </c>
      <c r="AA341">
        <v>36377</v>
      </c>
      <c r="AB341" t="s">
        <v>349</v>
      </c>
      <c r="AD341">
        <v>20</v>
      </c>
      <c r="AE341">
        <v>2006</v>
      </c>
      <c r="AF341">
        <v>1</v>
      </c>
    </row>
    <row r="342" spans="1:37" ht="12.75" hidden="1" customHeight="1">
      <c r="A342" s="35" t="str">
        <f t="shared" si="63"/>
        <v>Melbourne</v>
      </c>
      <c r="B342" t="str">
        <f t="shared" si="62"/>
        <v>https://pinclub.hardrock.com/Catalog/101685.aspx</v>
      </c>
      <c r="C342" s="3">
        <f t="shared" si="75"/>
        <v>340</v>
      </c>
      <c r="D342" s="4">
        <v>32779</v>
      </c>
      <c r="E342" s="4" t="s">
        <v>1149</v>
      </c>
      <c r="F342" s="14">
        <v>1</v>
      </c>
      <c r="G342" s="16">
        <v>6</v>
      </c>
      <c r="H342" s="4">
        <v>500</v>
      </c>
      <c r="I342" s="4">
        <v>2006</v>
      </c>
      <c r="J342" s="4">
        <v>4</v>
      </c>
      <c r="K342" s="4" t="s">
        <v>615</v>
      </c>
      <c r="L342" s="4"/>
      <c r="M342" s="4">
        <v>101685</v>
      </c>
      <c r="N342" t="s">
        <v>1151</v>
      </c>
      <c r="O342" t="s">
        <v>1152</v>
      </c>
      <c r="P342" t="s">
        <v>1149</v>
      </c>
      <c r="Q342" t="s">
        <v>9</v>
      </c>
      <c r="R342" t="s">
        <v>342</v>
      </c>
      <c r="S342" t="s">
        <v>397</v>
      </c>
      <c r="T342" t="s">
        <v>369</v>
      </c>
      <c r="U342" t="s">
        <v>344</v>
      </c>
      <c r="V342" t="s">
        <v>345</v>
      </c>
      <c r="X342" t="s">
        <v>346</v>
      </c>
      <c r="Y342" t="s">
        <v>353</v>
      </c>
      <c r="Z342" t="s">
        <v>348</v>
      </c>
      <c r="AA342">
        <v>32779</v>
      </c>
      <c r="AB342" t="s">
        <v>349</v>
      </c>
      <c r="AC342">
        <v>500</v>
      </c>
      <c r="AD342">
        <v>20.97</v>
      </c>
      <c r="AE342">
        <v>2006</v>
      </c>
      <c r="AF342">
        <v>1</v>
      </c>
    </row>
    <row r="343" spans="1:37" ht="12.75" hidden="1" customHeight="1">
      <c r="A343" s="35" t="str">
        <f t="shared" si="63"/>
        <v>Melbourne</v>
      </c>
      <c r="B343" t="str">
        <f t="shared" si="62"/>
        <v>https://pinclub.hardrock.com/Catalog/108024.aspx</v>
      </c>
      <c r="C343" s="5">
        <f t="shared" si="75"/>
        <v>341</v>
      </c>
      <c r="D343" s="6">
        <v>40281</v>
      </c>
      <c r="E343" s="6" t="s">
        <v>1149</v>
      </c>
      <c r="F343" s="14">
        <v>1</v>
      </c>
      <c r="G343" s="16">
        <v>7</v>
      </c>
      <c r="H343" s="6"/>
      <c r="I343" s="6">
        <v>2007</v>
      </c>
      <c r="J343" s="6">
        <v>2</v>
      </c>
      <c r="K343" s="6" t="s">
        <v>615</v>
      </c>
      <c r="L343" s="6"/>
      <c r="M343" s="6">
        <v>108024</v>
      </c>
      <c r="N343" t="s">
        <v>10</v>
      </c>
      <c r="O343" t="s">
        <v>11</v>
      </c>
      <c r="P343" t="s">
        <v>1149</v>
      </c>
      <c r="Q343" t="s">
        <v>165</v>
      </c>
      <c r="R343" t="s">
        <v>342</v>
      </c>
      <c r="S343" t="s">
        <v>351</v>
      </c>
      <c r="T343" t="s">
        <v>352</v>
      </c>
      <c r="U343" t="s">
        <v>344</v>
      </c>
      <c r="V343" t="s">
        <v>345</v>
      </c>
      <c r="X343" t="s">
        <v>346</v>
      </c>
      <c r="Y343" t="s">
        <v>353</v>
      </c>
      <c r="Z343" t="s">
        <v>348</v>
      </c>
      <c r="AA343">
        <v>40281</v>
      </c>
      <c r="AB343" t="s">
        <v>349</v>
      </c>
      <c r="AD343">
        <v>21.5</v>
      </c>
      <c r="AE343">
        <v>2007</v>
      </c>
      <c r="AF343">
        <v>1</v>
      </c>
    </row>
    <row r="344" spans="1:37" ht="12.75" hidden="1" customHeight="1">
      <c r="A344" s="35" t="str">
        <f t="shared" si="63"/>
        <v>Memphis</v>
      </c>
      <c r="B344" t="str">
        <f t="shared" si="62"/>
        <v>https://pinclub.hardrock.com/Catalog/129038.aspx</v>
      </c>
      <c r="C344" s="3">
        <f t="shared" si="75"/>
        <v>342</v>
      </c>
      <c r="D344" s="4">
        <v>33295</v>
      </c>
      <c r="E344" s="4" t="s">
        <v>13</v>
      </c>
      <c r="F344" s="14">
        <v>1</v>
      </c>
      <c r="G344" s="16">
        <v>6</v>
      </c>
      <c r="H344" s="4"/>
      <c r="I344" s="4">
        <v>2006</v>
      </c>
      <c r="J344" s="4">
        <v>6</v>
      </c>
      <c r="K344" s="4" t="s">
        <v>612</v>
      </c>
      <c r="L344" s="4"/>
      <c r="M344" s="4">
        <v>129038</v>
      </c>
      <c r="N344" t="s">
        <v>393</v>
      </c>
      <c r="O344" t="s">
        <v>12</v>
      </c>
      <c r="P344" t="s">
        <v>13</v>
      </c>
      <c r="Q344" t="s">
        <v>14</v>
      </c>
      <c r="R344" t="s">
        <v>342</v>
      </c>
      <c r="S344" t="s">
        <v>351</v>
      </c>
      <c r="T344" t="s">
        <v>369</v>
      </c>
      <c r="U344" t="s">
        <v>344</v>
      </c>
      <c r="V344" t="s">
        <v>345</v>
      </c>
      <c r="X344" t="s">
        <v>346</v>
      </c>
      <c r="Y344" t="s">
        <v>353</v>
      </c>
      <c r="Z344" t="s">
        <v>348</v>
      </c>
      <c r="AA344">
        <v>33295</v>
      </c>
      <c r="AB344" t="s">
        <v>349</v>
      </c>
      <c r="AD344">
        <v>14.63</v>
      </c>
      <c r="AE344">
        <v>2006</v>
      </c>
      <c r="AF344">
        <v>1</v>
      </c>
    </row>
    <row r="345" spans="1:37" ht="12.75" hidden="1" customHeight="1">
      <c r="A345" s="35" t="str">
        <f t="shared" si="63"/>
        <v>Memphis</v>
      </c>
      <c r="B345" t="str">
        <f t="shared" si="62"/>
        <v>https://pinclub.hardrock.com/Catalog/129435.aspx</v>
      </c>
      <c r="C345" s="5">
        <f t="shared" si="75"/>
        <v>343</v>
      </c>
      <c r="D345" s="6">
        <v>41432</v>
      </c>
      <c r="E345" s="6" t="s">
        <v>13</v>
      </c>
      <c r="F345" s="15"/>
      <c r="G345" s="16">
        <v>7</v>
      </c>
      <c r="H345" s="6"/>
      <c r="I345" s="6">
        <v>2007</v>
      </c>
      <c r="J345" s="6">
        <v>2</v>
      </c>
      <c r="K345" s="6" t="s">
        <v>612</v>
      </c>
      <c r="L345" s="6" t="s">
        <v>619</v>
      </c>
      <c r="M345" s="6">
        <v>129435</v>
      </c>
      <c r="N345" t="s">
        <v>17</v>
      </c>
      <c r="O345" t="s">
        <v>18</v>
      </c>
      <c r="P345" t="s">
        <v>13</v>
      </c>
      <c r="Q345" t="s">
        <v>529</v>
      </c>
      <c r="R345" t="s">
        <v>376</v>
      </c>
      <c r="S345" t="s">
        <v>351</v>
      </c>
      <c r="T345" t="s">
        <v>369</v>
      </c>
      <c r="U345" t="s">
        <v>344</v>
      </c>
      <c r="V345" t="s">
        <v>345</v>
      </c>
      <c r="X345" t="s">
        <v>346</v>
      </c>
      <c r="Y345" t="s">
        <v>353</v>
      </c>
      <c r="Z345" t="s">
        <v>348</v>
      </c>
      <c r="AA345">
        <v>41432</v>
      </c>
      <c r="AB345" t="s">
        <v>349</v>
      </c>
      <c r="AD345">
        <v>11</v>
      </c>
      <c r="AE345">
        <v>2007</v>
      </c>
      <c r="AF345">
        <v>1</v>
      </c>
    </row>
    <row r="346" spans="1:37" ht="12.75" hidden="1" customHeight="1">
      <c r="A346" s="35" t="str">
        <f t="shared" si="63"/>
        <v>Memphis</v>
      </c>
      <c r="B346" t="str">
        <f t="shared" si="62"/>
        <v>https://pinclub.hardrock.com/Catalog/129319.aspx</v>
      </c>
      <c r="C346" s="5">
        <f t="shared" si="75"/>
        <v>344</v>
      </c>
      <c r="D346" s="6">
        <v>41272</v>
      </c>
      <c r="E346" s="6" t="s">
        <v>13</v>
      </c>
      <c r="F346" s="14">
        <v>1</v>
      </c>
      <c r="G346" s="16">
        <v>7</v>
      </c>
      <c r="H346" s="6"/>
      <c r="I346" s="6">
        <v>2007</v>
      </c>
      <c r="J346" s="6">
        <v>2</v>
      </c>
      <c r="K346" s="6" t="s">
        <v>612</v>
      </c>
      <c r="L346" s="6" t="s">
        <v>619</v>
      </c>
      <c r="M346" s="6">
        <v>129319</v>
      </c>
      <c r="N346" t="s">
        <v>19</v>
      </c>
      <c r="O346" t="s">
        <v>26</v>
      </c>
      <c r="P346" t="s">
        <v>13</v>
      </c>
      <c r="Q346" t="s">
        <v>27</v>
      </c>
      <c r="R346" t="s">
        <v>342</v>
      </c>
      <c r="V346" t="s">
        <v>345</v>
      </c>
      <c r="X346" t="s">
        <v>346</v>
      </c>
      <c r="Y346" t="s">
        <v>353</v>
      </c>
      <c r="AA346">
        <v>41272</v>
      </c>
      <c r="AB346" t="s">
        <v>349</v>
      </c>
      <c r="AD346">
        <v>13.09</v>
      </c>
      <c r="AE346">
        <v>2007</v>
      </c>
      <c r="AF346">
        <v>1</v>
      </c>
    </row>
    <row r="347" spans="1:37" ht="12.75" hidden="1" customHeight="1">
      <c r="A347" s="35" t="str">
        <f t="shared" si="63"/>
        <v>Memphis</v>
      </c>
      <c r="B347" t="str">
        <f t="shared" si="62"/>
        <v>https://pinclub.hardrock.com/Catalog/117131.aspx</v>
      </c>
      <c r="C347" s="7">
        <f t="shared" si="75"/>
        <v>345</v>
      </c>
      <c r="D347" s="8">
        <v>51967</v>
      </c>
      <c r="E347" s="8" t="s">
        <v>13</v>
      </c>
      <c r="F347" s="14">
        <v>1</v>
      </c>
      <c r="G347" s="16">
        <v>9</v>
      </c>
      <c r="H347" s="8"/>
      <c r="I347" s="8">
        <v>2009</v>
      </c>
      <c r="J347" s="8">
        <v>3</v>
      </c>
      <c r="K347" s="8" t="s">
        <v>614</v>
      </c>
      <c r="L347" s="8"/>
      <c r="M347" s="8">
        <v>117131</v>
      </c>
      <c r="N347" t="s">
        <v>28</v>
      </c>
      <c r="O347" t="s">
        <v>29</v>
      </c>
      <c r="P347" t="s">
        <v>13</v>
      </c>
      <c r="Q347" t="s">
        <v>917</v>
      </c>
      <c r="R347" t="s">
        <v>342</v>
      </c>
      <c r="S347" t="s">
        <v>351</v>
      </c>
      <c r="T347" t="s">
        <v>369</v>
      </c>
      <c r="U347" t="s">
        <v>344</v>
      </c>
      <c r="V347" t="s">
        <v>345</v>
      </c>
      <c r="X347" t="s">
        <v>346</v>
      </c>
      <c r="Y347" t="s">
        <v>353</v>
      </c>
      <c r="Z347" t="s">
        <v>348</v>
      </c>
      <c r="AA347">
        <v>51967</v>
      </c>
      <c r="AB347" t="s">
        <v>349</v>
      </c>
      <c r="AD347">
        <v>12.28</v>
      </c>
      <c r="AE347">
        <v>2009</v>
      </c>
      <c r="AF347">
        <v>1</v>
      </c>
    </row>
    <row r="348" spans="1:37" ht="12.75" hidden="1" customHeight="1">
      <c r="A348" s="35" t="str">
        <f t="shared" si="63"/>
        <v>Mexico City</v>
      </c>
      <c r="B348" t="str">
        <f t="shared" si="62"/>
        <v>https://pinclub.hardrock.com/Catalog/133242.aspx</v>
      </c>
      <c r="C348" s="7">
        <f t="shared" si="75"/>
        <v>346</v>
      </c>
      <c r="D348" s="8">
        <v>58862</v>
      </c>
      <c r="E348" s="8" t="s">
        <v>583</v>
      </c>
      <c r="F348" s="14">
        <v>1</v>
      </c>
      <c r="G348" s="16">
        <v>9</v>
      </c>
      <c r="H348" s="8"/>
      <c r="I348" s="8">
        <v>2011</v>
      </c>
      <c r="J348" s="8">
        <v>4</v>
      </c>
      <c r="K348" s="8" t="s">
        <v>614</v>
      </c>
      <c r="L348" s="8" t="s">
        <v>672</v>
      </c>
      <c r="M348" s="12">
        <v>133242</v>
      </c>
      <c r="N348" t="s">
        <v>581</v>
      </c>
      <c r="O348" t="s">
        <v>582</v>
      </c>
      <c r="P348" t="s">
        <v>583</v>
      </c>
      <c r="Q348" t="s">
        <v>115</v>
      </c>
      <c r="R348" t="s">
        <v>342</v>
      </c>
      <c r="S348" t="s">
        <v>351</v>
      </c>
      <c r="T348" t="s">
        <v>369</v>
      </c>
      <c r="U348" t="s">
        <v>344</v>
      </c>
      <c r="V348" t="s">
        <v>345</v>
      </c>
      <c r="X348" t="s">
        <v>346</v>
      </c>
      <c r="Y348" t="s">
        <v>353</v>
      </c>
      <c r="Z348" t="s">
        <v>348</v>
      </c>
      <c r="AA348">
        <v>58862</v>
      </c>
      <c r="AB348" t="s">
        <v>349</v>
      </c>
      <c r="AD348">
        <v>18</v>
      </c>
      <c r="AE348">
        <v>2011</v>
      </c>
      <c r="AF348">
        <v>1</v>
      </c>
    </row>
    <row r="349" spans="1:37" ht="12.75" hidden="1" customHeight="1">
      <c r="A349" s="35" t="str">
        <f t="shared" si="63"/>
        <v>Miami</v>
      </c>
      <c r="B349" t="str">
        <f t="shared" si="62"/>
        <v>https://pinclub.hardrock.com/Catalog/100804.aspx</v>
      </c>
      <c r="C349" s="3">
        <f t="shared" si="75"/>
        <v>347</v>
      </c>
      <c r="D349" s="4">
        <v>31469</v>
      </c>
      <c r="E349" s="4" t="s">
        <v>32</v>
      </c>
      <c r="F349" s="14">
        <v>1</v>
      </c>
      <c r="G349" s="16">
        <v>6</v>
      </c>
      <c r="H349" s="4"/>
      <c r="I349" s="4">
        <v>2006</v>
      </c>
      <c r="J349" s="4">
        <v>6</v>
      </c>
      <c r="K349" s="4" t="s">
        <v>612</v>
      </c>
      <c r="L349" s="4"/>
      <c r="M349" s="4">
        <v>100804</v>
      </c>
      <c r="N349" t="s">
        <v>30</v>
      </c>
      <c r="O349" t="s">
        <v>31</v>
      </c>
      <c r="P349" t="s">
        <v>32</v>
      </c>
      <c r="Q349" t="s">
        <v>33</v>
      </c>
      <c r="R349" t="s">
        <v>342</v>
      </c>
      <c r="S349" t="s">
        <v>351</v>
      </c>
      <c r="T349" t="s">
        <v>369</v>
      </c>
      <c r="U349" t="s">
        <v>344</v>
      </c>
      <c r="V349" t="s">
        <v>345</v>
      </c>
      <c r="X349" t="s">
        <v>346</v>
      </c>
      <c r="Y349" t="s">
        <v>353</v>
      </c>
      <c r="Z349" t="s">
        <v>348</v>
      </c>
      <c r="AA349">
        <v>31469</v>
      </c>
      <c r="AB349" t="s">
        <v>349</v>
      </c>
      <c r="AD349">
        <v>12.66</v>
      </c>
      <c r="AE349">
        <v>2006</v>
      </c>
      <c r="AF349">
        <v>1</v>
      </c>
    </row>
    <row r="350" spans="1:37" ht="12.75" hidden="1" customHeight="1">
      <c r="A350" s="35" t="str">
        <f t="shared" si="63"/>
        <v>Miami</v>
      </c>
      <c r="B350" t="str">
        <f t="shared" si="62"/>
        <v>https://pinclub.hardrock.com/Catalog/116929.aspx</v>
      </c>
      <c r="C350" s="5">
        <f t="shared" si="75"/>
        <v>348</v>
      </c>
      <c r="D350" s="6">
        <v>51751</v>
      </c>
      <c r="E350" s="6" t="s">
        <v>32</v>
      </c>
      <c r="F350" s="14">
        <v>1</v>
      </c>
      <c r="G350" s="16">
        <v>7</v>
      </c>
      <c r="H350" s="6"/>
      <c r="I350" s="6">
        <v>2008</v>
      </c>
      <c r="J350" s="6">
        <v>2</v>
      </c>
      <c r="K350" s="6" t="s">
        <v>612</v>
      </c>
      <c r="L350" s="6"/>
      <c r="M350" s="6">
        <v>116929</v>
      </c>
      <c r="N350" t="s">
        <v>632</v>
      </c>
      <c r="O350" t="s">
        <v>34</v>
      </c>
      <c r="P350" t="s">
        <v>32</v>
      </c>
      <c r="Q350" t="s">
        <v>1022</v>
      </c>
      <c r="R350" t="s">
        <v>342</v>
      </c>
      <c r="S350" t="s">
        <v>351</v>
      </c>
      <c r="T350" t="s">
        <v>369</v>
      </c>
      <c r="U350" t="s">
        <v>344</v>
      </c>
      <c r="V350" t="s">
        <v>345</v>
      </c>
      <c r="X350" t="s">
        <v>346</v>
      </c>
      <c r="Y350" t="s">
        <v>353</v>
      </c>
      <c r="Z350" t="s">
        <v>348</v>
      </c>
      <c r="AA350">
        <v>51751</v>
      </c>
      <c r="AB350" t="s">
        <v>349</v>
      </c>
      <c r="AD350">
        <v>17.5</v>
      </c>
      <c r="AE350">
        <v>2008</v>
      </c>
      <c r="AF350">
        <v>1</v>
      </c>
    </row>
    <row r="351" spans="1:37" ht="12.75" hidden="1" customHeight="1">
      <c r="A351" s="35" t="str">
        <f t="shared" si="63"/>
        <v>Miami</v>
      </c>
      <c r="B351" t="str">
        <f t="shared" si="62"/>
        <v>https://pinclub.hardrock.com/Catalog/117421.aspx</v>
      </c>
      <c r="C351" s="7">
        <f t="shared" si="75"/>
        <v>349</v>
      </c>
      <c r="D351" s="8">
        <v>52291</v>
      </c>
      <c r="E351" s="8" t="s">
        <v>32</v>
      </c>
      <c r="F351" s="14">
        <v>1</v>
      </c>
      <c r="G351" s="16">
        <v>9</v>
      </c>
      <c r="H351" s="8"/>
      <c r="I351" s="8">
        <v>2009</v>
      </c>
      <c r="J351" s="8">
        <v>3</v>
      </c>
      <c r="K351" s="8" t="s">
        <v>614</v>
      </c>
      <c r="L351" s="8" t="s">
        <v>620</v>
      </c>
      <c r="M351" s="8">
        <v>117421</v>
      </c>
      <c r="N351" t="s">
        <v>35</v>
      </c>
      <c r="O351" t="s">
        <v>36</v>
      </c>
      <c r="P351" t="s">
        <v>32</v>
      </c>
      <c r="Q351" t="s">
        <v>37</v>
      </c>
      <c r="R351" t="s">
        <v>342</v>
      </c>
      <c r="S351" t="s">
        <v>343</v>
      </c>
      <c r="T351" t="s">
        <v>369</v>
      </c>
      <c r="U351" t="s">
        <v>344</v>
      </c>
      <c r="V351" t="s">
        <v>345</v>
      </c>
      <c r="X351" t="s">
        <v>346</v>
      </c>
      <c r="Y351" t="s">
        <v>353</v>
      </c>
      <c r="Z351" t="s">
        <v>348</v>
      </c>
      <c r="AA351">
        <v>52291</v>
      </c>
      <c r="AB351" t="s">
        <v>349</v>
      </c>
      <c r="AD351">
        <v>12.85</v>
      </c>
      <c r="AE351">
        <v>2009</v>
      </c>
      <c r="AF351">
        <v>1</v>
      </c>
    </row>
    <row r="352" spans="1:37" ht="12.75" hidden="1" customHeight="1">
      <c r="A352" s="35" t="str">
        <f t="shared" si="63"/>
        <v>Minneapolis</v>
      </c>
      <c r="B352" t="str">
        <f t="shared" si="62"/>
        <v>https://pinclub.hardrock.com/Catalog/100546.aspx</v>
      </c>
      <c r="C352" s="3">
        <f t="shared" si="75"/>
        <v>350</v>
      </c>
      <c r="D352" s="4">
        <v>31064</v>
      </c>
      <c r="E352" s="4" t="s">
        <v>38</v>
      </c>
      <c r="F352" s="14">
        <v>1</v>
      </c>
      <c r="G352" s="16">
        <v>6</v>
      </c>
      <c r="H352" s="4"/>
      <c r="I352" s="4">
        <v>2006</v>
      </c>
      <c r="J352" s="4">
        <v>6</v>
      </c>
      <c r="K352" s="4" t="s">
        <v>612</v>
      </c>
      <c r="L352" s="4"/>
      <c r="M352" s="4">
        <v>100546</v>
      </c>
      <c r="N352" t="s">
        <v>810</v>
      </c>
      <c r="O352" t="s">
        <v>811</v>
      </c>
      <c r="P352" t="s">
        <v>38</v>
      </c>
      <c r="Q352" t="s">
        <v>1154</v>
      </c>
      <c r="R352" t="s">
        <v>342</v>
      </c>
      <c r="S352" t="s">
        <v>351</v>
      </c>
      <c r="T352" t="s">
        <v>369</v>
      </c>
      <c r="U352" t="s">
        <v>344</v>
      </c>
      <c r="V352" t="s">
        <v>345</v>
      </c>
      <c r="X352" t="s">
        <v>346</v>
      </c>
      <c r="Y352" t="s">
        <v>353</v>
      </c>
      <c r="Z352" t="s">
        <v>348</v>
      </c>
      <c r="AA352">
        <v>31064</v>
      </c>
      <c r="AB352" t="s">
        <v>349</v>
      </c>
      <c r="AD352">
        <v>12.11</v>
      </c>
      <c r="AE352">
        <v>2006</v>
      </c>
      <c r="AF352">
        <v>1</v>
      </c>
    </row>
    <row r="353" spans="1:37" ht="12.75" customHeight="1">
      <c r="A353" s="35" t="str">
        <f t="shared" si="63"/>
        <v>Minneapolis</v>
      </c>
      <c r="B353" t="str">
        <f t="shared" si="62"/>
        <v>https://pinclub.hardrock.com/Catalog/111346.aspx</v>
      </c>
      <c r="C353" s="5">
        <f t="shared" si="75"/>
        <v>351</v>
      </c>
      <c r="D353" s="6">
        <v>44958</v>
      </c>
      <c r="E353" s="6" t="s">
        <v>38</v>
      </c>
      <c r="F353" s="2" t="s">
        <v>947</v>
      </c>
      <c r="G353" s="16">
        <v>7</v>
      </c>
      <c r="H353" s="6"/>
      <c r="I353" s="6">
        <v>2007</v>
      </c>
      <c r="J353" s="6">
        <v>2</v>
      </c>
      <c r="K353" s="6" t="s">
        <v>612</v>
      </c>
      <c r="L353" s="6"/>
      <c r="M353" s="6">
        <v>111346</v>
      </c>
      <c r="N353" t="s">
        <v>812</v>
      </c>
      <c r="O353" t="s">
        <v>389</v>
      </c>
      <c r="P353" t="s">
        <v>38</v>
      </c>
      <c r="Q353" t="s">
        <v>364</v>
      </c>
      <c r="R353" t="s">
        <v>376</v>
      </c>
      <c r="S353" t="s">
        <v>351</v>
      </c>
      <c r="T353" t="s">
        <v>369</v>
      </c>
      <c r="U353" t="s">
        <v>344</v>
      </c>
      <c r="V353" t="s">
        <v>345</v>
      </c>
      <c r="X353" t="s">
        <v>346</v>
      </c>
      <c r="Y353" t="s">
        <v>353</v>
      </c>
      <c r="Z353" t="s">
        <v>348</v>
      </c>
      <c r="AA353">
        <v>44958</v>
      </c>
      <c r="AB353" t="s">
        <v>349</v>
      </c>
      <c r="AD353">
        <v>14.65</v>
      </c>
      <c r="AE353">
        <v>2007</v>
      </c>
      <c r="AF353">
        <v>1</v>
      </c>
    </row>
    <row r="354" spans="1:37" ht="12.75" hidden="1" customHeight="1">
      <c r="A354" s="35" t="str">
        <f t="shared" si="63"/>
        <v>Minneapolis</v>
      </c>
      <c r="B354" t="str">
        <f t="shared" si="62"/>
        <v>https://pinclub.hardrock.com/Catalog/120921.aspx</v>
      </c>
      <c r="C354" s="7">
        <f t="shared" si="75"/>
        <v>352</v>
      </c>
      <c r="D354" s="8">
        <v>56077</v>
      </c>
      <c r="E354" s="8" t="s">
        <v>38</v>
      </c>
      <c r="F354" s="14">
        <v>1</v>
      </c>
      <c r="G354" s="16">
        <v>9</v>
      </c>
      <c r="H354" s="8"/>
      <c r="I354" s="8">
        <v>2009</v>
      </c>
      <c r="J354" s="8">
        <v>3</v>
      </c>
      <c r="K354" s="8" t="s">
        <v>614</v>
      </c>
      <c r="L354" s="8"/>
      <c r="M354" s="8">
        <v>120921</v>
      </c>
      <c r="N354" t="s">
        <v>39</v>
      </c>
      <c r="O354" t="s">
        <v>40</v>
      </c>
      <c r="P354" t="s">
        <v>38</v>
      </c>
      <c r="Q354" t="s">
        <v>387</v>
      </c>
      <c r="R354" t="s">
        <v>342</v>
      </c>
      <c r="S354" t="s">
        <v>351</v>
      </c>
      <c r="T354" t="s">
        <v>369</v>
      </c>
      <c r="U354" t="s">
        <v>344</v>
      </c>
      <c r="V354" t="s">
        <v>345</v>
      </c>
      <c r="X354" t="s">
        <v>346</v>
      </c>
      <c r="Y354" t="s">
        <v>353</v>
      </c>
      <c r="AA354">
        <v>56077</v>
      </c>
      <c r="AB354" t="s">
        <v>349</v>
      </c>
      <c r="AD354">
        <v>12</v>
      </c>
      <c r="AE354">
        <v>2009</v>
      </c>
      <c r="AF354">
        <v>1</v>
      </c>
    </row>
    <row r="355" spans="1:37" ht="12.75" hidden="1" customHeight="1">
      <c r="A355" s="35" t="str">
        <f t="shared" ref="A355" si="79">HYPERLINK(B355,E355)</f>
        <v>Montego Bay</v>
      </c>
      <c r="B355" t="str">
        <f t="shared" ref="B355" si="80">CONCATENATE($B$1,M355,$C$1)</f>
        <v>https://pinclub.hardrock.com/Catalog/162559.aspx</v>
      </c>
      <c r="C355" s="7">
        <f t="shared" si="75"/>
        <v>353</v>
      </c>
      <c r="D355" s="8">
        <v>87398</v>
      </c>
      <c r="E355" s="8" t="s">
        <v>1501</v>
      </c>
      <c r="F355" s="14">
        <v>1</v>
      </c>
      <c r="G355" s="16">
        <v>9</v>
      </c>
      <c r="H355" s="8"/>
      <c r="I355" s="8">
        <v>2015</v>
      </c>
      <c r="J355" s="8">
        <v>3</v>
      </c>
      <c r="K355" s="8" t="s">
        <v>614</v>
      </c>
      <c r="L355" s="8" t="s">
        <v>1507</v>
      </c>
      <c r="M355" s="8">
        <v>162559</v>
      </c>
      <c r="N355" s="130" t="s">
        <v>39</v>
      </c>
      <c r="O355" s="130" t="s">
        <v>1547</v>
      </c>
      <c r="P355" s="130" t="s">
        <v>1501</v>
      </c>
      <c r="Q355" s="130" t="s">
        <v>350</v>
      </c>
      <c r="R355" s="130" t="s">
        <v>342</v>
      </c>
      <c r="S355" s="130" t="s">
        <v>351</v>
      </c>
      <c r="T355" s="130" t="s">
        <v>369</v>
      </c>
      <c r="U355" s="129"/>
      <c r="V355" s="130" t="s">
        <v>345</v>
      </c>
      <c r="W355" s="129"/>
      <c r="X355" s="130" t="s">
        <v>346</v>
      </c>
      <c r="Y355" s="129"/>
      <c r="Z355" s="130" t="s">
        <v>1047</v>
      </c>
      <c r="AA355" s="130">
        <v>87398</v>
      </c>
      <c r="AB355" s="130" t="s">
        <v>349</v>
      </c>
      <c r="AC355" s="129"/>
      <c r="AD355" s="130" t="s">
        <v>1517</v>
      </c>
      <c r="AE355" s="130">
        <v>2016</v>
      </c>
      <c r="AF355" s="130">
        <v>1</v>
      </c>
      <c r="AG355" s="129"/>
      <c r="AH355" s="129"/>
      <c r="AI355" s="130">
        <v>0</v>
      </c>
      <c r="AJ355" s="130">
        <v>0</v>
      </c>
      <c r="AK355" s="130">
        <v>0</v>
      </c>
    </row>
    <row r="356" spans="1:37" ht="12.75" hidden="1" customHeight="1">
      <c r="A356" s="35" t="str">
        <f t="shared" si="63"/>
        <v>Montreal</v>
      </c>
      <c r="B356" t="str">
        <f t="shared" si="62"/>
        <v>https://pinclub.hardrock.com/Catalog/137335.aspx</v>
      </c>
      <c r="C356" s="7">
        <f>C355+1</f>
        <v>354</v>
      </c>
      <c r="D356" s="8">
        <v>62837</v>
      </c>
      <c r="E356" s="8" t="s">
        <v>43</v>
      </c>
      <c r="F356" s="15"/>
      <c r="G356" s="16">
        <v>9</v>
      </c>
      <c r="H356" s="8"/>
      <c r="I356" s="8"/>
      <c r="J356" s="8">
        <v>3</v>
      </c>
      <c r="K356" s="8" t="s">
        <v>614</v>
      </c>
      <c r="L356" s="8" t="s">
        <v>855</v>
      </c>
      <c r="M356" s="8">
        <v>137335</v>
      </c>
      <c r="N356" t="s">
        <v>852</v>
      </c>
      <c r="O356" t="s">
        <v>853</v>
      </c>
      <c r="P356" t="s">
        <v>43</v>
      </c>
      <c r="Q356" t="s">
        <v>854</v>
      </c>
      <c r="S356" t="s">
        <v>351</v>
      </c>
      <c r="T356" t="s">
        <v>352</v>
      </c>
      <c r="U356" t="s">
        <v>344</v>
      </c>
      <c r="V356" t="s">
        <v>345</v>
      </c>
      <c r="X356" t="s">
        <v>346</v>
      </c>
      <c r="Y356" t="s">
        <v>353</v>
      </c>
      <c r="Z356" t="s">
        <v>348</v>
      </c>
      <c r="AA356">
        <v>62837</v>
      </c>
      <c r="AB356" t="s">
        <v>349</v>
      </c>
      <c r="AF356">
        <v>1</v>
      </c>
    </row>
    <row r="357" spans="1:37" ht="12.75" customHeight="1">
      <c r="A357" s="35" t="str">
        <f t="shared" si="63"/>
        <v>Montreal</v>
      </c>
      <c r="B357" t="str">
        <f t="shared" si="62"/>
        <v>https://pinclub.hardrock.com/Catalog/133869.aspx</v>
      </c>
      <c r="C357" s="5">
        <f>C356+1</f>
        <v>355</v>
      </c>
      <c r="D357" s="6">
        <v>59471</v>
      </c>
      <c r="E357" s="6" t="s">
        <v>43</v>
      </c>
      <c r="F357" s="2" t="s">
        <v>947</v>
      </c>
      <c r="G357" s="16">
        <v>7</v>
      </c>
      <c r="H357" s="6"/>
      <c r="I357" s="6">
        <v>2007</v>
      </c>
      <c r="J357" s="6">
        <v>2</v>
      </c>
      <c r="K357" s="6" t="s">
        <v>612</v>
      </c>
      <c r="L357" s="6"/>
      <c r="M357" s="6">
        <v>133869</v>
      </c>
      <c r="N357" t="s">
        <v>1018</v>
      </c>
      <c r="O357" t="s">
        <v>1019</v>
      </c>
      <c r="P357" t="s">
        <v>43</v>
      </c>
      <c r="Q357" t="s">
        <v>695</v>
      </c>
      <c r="R357" t="s">
        <v>342</v>
      </c>
      <c r="V357" t="s">
        <v>345</v>
      </c>
      <c r="X357" t="s">
        <v>346</v>
      </c>
      <c r="Y357" t="s">
        <v>353</v>
      </c>
      <c r="AA357">
        <v>59471</v>
      </c>
      <c r="AB357" t="s">
        <v>349</v>
      </c>
      <c r="AE357">
        <v>2007</v>
      </c>
      <c r="AF357">
        <v>1</v>
      </c>
    </row>
    <row r="358" spans="1:37" ht="12.75" hidden="1" customHeight="1">
      <c r="A358" s="35" t="str">
        <f t="shared" si="63"/>
        <v>Montreal</v>
      </c>
      <c r="B358" t="str">
        <f t="shared" si="62"/>
        <v>https://pinclub.hardrock.com/Catalog/103018.aspx</v>
      </c>
      <c r="C358" s="3">
        <f t="shared" si="75"/>
        <v>356</v>
      </c>
      <c r="D358" s="4">
        <v>34917</v>
      </c>
      <c r="E358" s="4" t="s">
        <v>43</v>
      </c>
      <c r="F358" s="14">
        <v>1</v>
      </c>
      <c r="G358" s="16">
        <v>6</v>
      </c>
      <c r="H358" s="4">
        <v>500</v>
      </c>
      <c r="I358" s="4">
        <v>2006</v>
      </c>
      <c r="J358" s="4">
        <v>6</v>
      </c>
      <c r="K358" s="4" t="s">
        <v>612</v>
      </c>
      <c r="L358" s="4"/>
      <c r="M358" s="4">
        <v>103018</v>
      </c>
      <c r="N358" s="17" t="s">
        <v>41</v>
      </c>
      <c r="O358" t="s">
        <v>42</v>
      </c>
      <c r="P358" t="s">
        <v>43</v>
      </c>
      <c r="Q358" t="s">
        <v>44</v>
      </c>
      <c r="R358" t="s">
        <v>342</v>
      </c>
      <c r="S358" t="s">
        <v>397</v>
      </c>
      <c r="T358" t="s">
        <v>352</v>
      </c>
      <c r="U358" t="s">
        <v>504</v>
      </c>
      <c r="V358" t="s">
        <v>345</v>
      </c>
      <c r="X358" t="s">
        <v>346</v>
      </c>
      <c r="Y358" t="s">
        <v>353</v>
      </c>
      <c r="AA358">
        <v>34917</v>
      </c>
      <c r="AB358" t="s">
        <v>349</v>
      </c>
      <c r="AC358">
        <v>500</v>
      </c>
      <c r="AE358">
        <v>2006</v>
      </c>
      <c r="AF358">
        <v>1</v>
      </c>
    </row>
    <row r="359" spans="1:37" ht="12.75" hidden="1" customHeight="1">
      <c r="A359" s="35" t="str">
        <f t="shared" si="63"/>
        <v>Montreal</v>
      </c>
      <c r="B359" t="str">
        <f t="shared" si="62"/>
        <v>https://pinclub.hardrock.com/Catalog/115410.aspx</v>
      </c>
      <c r="C359" s="7">
        <f t="shared" si="75"/>
        <v>357</v>
      </c>
      <c r="D359" s="8">
        <v>50069</v>
      </c>
      <c r="E359" s="8" t="s">
        <v>43</v>
      </c>
      <c r="F359" s="14">
        <v>1</v>
      </c>
      <c r="G359" s="16">
        <v>9</v>
      </c>
      <c r="H359" s="8">
        <v>300</v>
      </c>
      <c r="I359" s="8">
        <v>2009</v>
      </c>
      <c r="J359" s="8">
        <v>3</v>
      </c>
      <c r="K359" s="8" t="s">
        <v>614</v>
      </c>
      <c r="L359" s="8"/>
      <c r="M359" s="8">
        <v>115410</v>
      </c>
      <c r="N359" t="s">
        <v>957</v>
      </c>
      <c r="O359" t="s">
        <v>45</v>
      </c>
      <c r="P359" t="s">
        <v>43</v>
      </c>
      <c r="Q359" t="s">
        <v>46</v>
      </c>
      <c r="R359" t="s">
        <v>342</v>
      </c>
      <c r="S359" t="s">
        <v>351</v>
      </c>
      <c r="T359" t="s">
        <v>369</v>
      </c>
      <c r="U359" t="s">
        <v>344</v>
      </c>
      <c r="V359" t="s">
        <v>345</v>
      </c>
      <c r="X359" t="s">
        <v>346</v>
      </c>
      <c r="Y359" t="s">
        <v>353</v>
      </c>
      <c r="Z359" t="s">
        <v>348</v>
      </c>
      <c r="AA359">
        <v>50069</v>
      </c>
      <c r="AB359" t="s">
        <v>349</v>
      </c>
      <c r="AC359">
        <v>300</v>
      </c>
      <c r="AD359">
        <v>13</v>
      </c>
      <c r="AE359">
        <v>2009</v>
      </c>
      <c r="AF359">
        <v>1</v>
      </c>
    </row>
    <row r="360" spans="1:37" ht="12.75" hidden="1" customHeight="1">
      <c r="A360" s="35" t="str">
        <f t="shared" si="63"/>
        <v>Moscow</v>
      </c>
      <c r="B360" t="str">
        <f t="shared" si="62"/>
        <v>https://pinclub.hardrock.com/Catalog/136654.aspx</v>
      </c>
      <c r="C360" s="7">
        <f t="shared" si="75"/>
        <v>358</v>
      </c>
      <c r="D360" s="8">
        <v>62182</v>
      </c>
      <c r="E360" s="8" t="s">
        <v>591</v>
      </c>
      <c r="F360" s="14">
        <v>1</v>
      </c>
      <c r="G360" s="16">
        <v>9</v>
      </c>
      <c r="H360" s="8"/>
      <c r="I360" s="8">
        <v>2011</v>
      </c>
      <c r="J360" s="8">
        <v>3</v>
      </c>
      <c r="K360" s="8" t="s">
        <v>614</v>
      </c>
      <c r="L360" s="8"/>
      <c r="M360" s="8">
        <v>136654</v>
      </c>
      <c r="N360" t="s">
        <v>39</v>
      </c>
      <c r="O360" t="s">
        <v>438</v>
      </c>
      <c r="P360" t="s">
        <v>591</v>
      </c>
      <c r="Q360" t="s">
        <v>544</v>
      </c>
      <c r="R360" t="s">
        <v>342</v>
      </c>
      <c r="X360" t="s">
        <v>346</v>
      </c>
      <c r="Y360" t="s">
        <v>353</v>
      </c>
      <c r="AA360">
        <v>62182</v>
      </c>
      <c r="AB360" t="s">
        <v>349</v>
      </c>
      <c r="AE360">
        <v>2011</v>
      </c>
      <c r="AF360">
        <v>1</v>
      </c>
    </row>
    <row r="361" spans="1:37" ht="12.75" hidden="1" customHeight="1">
      <c r="A361" s="35" t="str">
        <f t="shared" ref="A361:A367" si="81">HYPERLINK(B361,E361)</f>
        <v>Moscow</v>
      </c>
      <c r="B361" t="str">
        <f t="shared" ref="B361:B367" si="82">CONCATENATE($B$1,M361,$C$1)</f>
        <v>https://pinclub.hardrock.com/Catalog/138512.aspx</v>
      </c>
      <c r="C361" s="7">
        <f t="shared" ref="C361:C372" si="83">C360+1</f>
        <v>359</v>
      </c>
      <c r="D361" s="8">
        <v>63985</v>
      </c>
      <c r="E361" s="8" t="s">
        <v>591</v>
      </c>
      <c r="F361" s="14">
        <v>1</v>
      </c>
      <c r="G361" s="16">
        <v>9</v>
      </c>
      <c r="H361" s="8"/>
      <c r="I361" s="8">
        <v>2011</v>
      </c>
      <c r="J361" s="8">
        <v>3</v>
      </c>
      <c r="K361" s="8" t="s">
        <v>614</v>
      </c>
      <c r="L361" s="8"/>
      <c r="M361" s="8">
        <v>138512</v>
      </c>
      <c r="N361" t="s">
        <v>885</v>
      </c>
      <c r="O361" t="s">
        <v>438</v>
      </c>
      <c r="P361" t="s">
        <v>591</v>
      </c>
      <c r="Q361" t="s">
        <v>544</v>
      </c>
      <c r="R361" t="s">
        <v>342</v>
      </c>
      <c r="X361" t="s">
        <v>346</v>
      </c>
      <c r="Y361" t="s">
        <v>353</v>
      </c>
      <c r="AA361">
        <v>62182</v>
      </c>
      <c r="AB361" t="s">
        <v>349</v>
      </c>
      <c r="AE361">
        <v>2011</v>
      </c>
      <c r="AF361">
        <v>1</v>
      </c>
    </row>
    <row r="362" spans="1:37" ht="12.75" hidden="1" customHeight="1">
      <c r="A362" s="35" t="str">
        <f t="shared" si="81"/>
        <v>Moscow</v>
      </c>
      <c r="B362" t="str">
        <f t="shared" si="82"/>
        <v>https://pinclub.hardrock.com/Catalog/139926.aspx</v>
      </c>
      <c r="C362" s="7">
        <f t="shared" si="83"/>
        <v>360</v>
      </c>
      <c r="D362" s="8">
        <v>65350</v>
      </c>
      <c r="E362" s="8" t="s">
        <v>591</v>
      </c>
      <c r="F362" s="14">
        <v>1</v>
      </c>
      <c r="G362" s="16">
        <v>9</v>
      </c>
      <c r="H362" s="8"/>
      <c r="I362" s="8">
        <v>2012</v>
      </c>
      <c r="J362" s="8">
        <v>3</v>
      </c>
      <c r="K362" s="8" t="s">
        <v>614</v>
      </c>
      <c r="L362" s="8"/>
      <c r="M362" s="8">
        <v>139926</v>
      </c>
      <c r="N362" t="s">
        <v>998</v>
      </c>
      <c r="O362" t="s">
        <v>594</v>
      </c>
      <c r="P362" t="s">
        <v>591</v>
      </c>
      <c r="Q362" t="s">
        <v>350</v>
      </c>
      <c r="R362" t="s">
        <v>342</v>
      </c>
      <c r="S362" t="s">
        <v>351</v>
      </c>
      <c r="T362" t="s">
        <v>369</v>
      </c>
      <c r="U362" t="s">
        <v>504</v>
      </c>
      <c r="V362" t="s">
        <v>345</v>
      </c>
      <c r="X362" t="s">
        <v>346</v>
      </c>
      <c r="Z362" t="s">
        <v>405</v>
      </c>
      <c r="AA362">
        <v>65350</v>
      </c>
      <c r="AB362" t="s">
        <v>349</v>
      </c>
      <c r="AD362">
        <v>60</v>
      </c>
      <c r="AE362">
        <v>2012</v>
      </c>
      <c r="AF362">
        <v>1</v>
      </c>
    </row>
    <row r="363" spans="1:37" ht="12.75" hidden="1" customHeight="1">
      <c r="A363" s="35" t="str">
        <f t="shared" si="81"/>
        <v>Moscow</v>
      </c>
      <c r="B363" t="str">
        <f t="shared" si="82"/>
        <v>https://pinclub.hardrock.com/Catalog/143140.aspx</v>
      </c>
      <c r="C363" s="7">
        <f t="shared" si="83"/>
        <v>361</v>
      </c>
      <c r="D363" s="8">
        <v>68480</v>
      </c>
      <c r="E363" s="8" t="s">
        <v>591</v>
      </c>
      <c r="F363" s="14">
        <v>1</v>
      </c>
      <c r="G363" s="16">
        <v>9</v>
      </c>
      <c r="H363" s="8"/>
      <c r="I363" s="8">
        <v>2012</v>
      </c>
      <c r="J363" s="8">
        <v>3</v>
      </c>
      <c r="K363" s="8" t="s">
        <v>614</v>
      </c>
      <c r="L363" s="8"/>
      <c r="M363" s="8">
        <v>143140</v>
      </c>
      <c r="N363" t="s">
        <v>1116</v>
      </c>
      <c r="O363" t="s">
        <v>1117</v>
      </c>
      <c r="P363" t="s">
        <v>591</v>
      </c>
      <c r="Q363" t="s">
        <v>195</v>
      </c>
      <c r="R363" t="s">
        <v>342</v>
      </c>
      <c r="S363" t="s">
        <v>351</v>
      </c>
      <c r="T363" t="s">
        <v>369</v>
      </c>
      <c r="U363" t="s">
        <v>344</v>
      </c>
      <c r="V363" t="s">
        <v>345</v>
      </c>
      <c r="X363" t="s">
        <v>346</v>
      </c>
      <c r="Y363" t="s">
        <v>353</v>
      </c>
      <c r="Z363" t="s">
        <v>348</v>
      </c>
      <c r="AA363">
        <v>68480</v>
      </c>
      <c r="AB363" t="s">
        <v>349</v>
      </c>
      <c r="AD363">
        <v>44.5</v>
      </c>
      <c r="AE363">
        <v>2012</v>
      </c>
      <c r="AF363">
        <v>1</v>
      </c>
      <c r="AI363">
        <v>0</v>
      </c>
      <c r="AJ363">
        <v>0</v>
      </c>
      <c r="AK363">
        <v>0</v>
      </c>
    </row>
    <row r="364" spans="1:37" ht="12.75" hidden="1" customHeight="1">
      <c r="A364" s="35" t="str">
        <f t="shared" si="81"/>
        <v>Moscow</v>
      </c>
      <c r="B364" t="str">
        <f t="shared" si="82"/>
        <v>https://pinclub.hardrock.com/Catalog/143346.aspx</v>
      </c>
      <c r="C364" s="7">
        <f t="shared" si="83"/>
        <v>362</v>
      </c>
      <c r="D364" s="8">
        <v>68636</v>
      </c>
      <c r="E364" s="8" t="s">
        <v>591</v>
      </c>
      <c r="F364" s="14">
        <v>1</v>
      </c>
      <c r="G364" s="16">
        <v>9</v>
      </c>
      <c r="H364" s="8"/>
      <c r="I364" s="8">
        <v>2012</v>
      </c>
      <c r="J364" s="8">
        <v>3</v>
      </c>
      <c r="K364" s="8" t="s">
        <v>614</v>
      </c>
      <c r="L364" s="8"/>
      <c r="M364" s="8">
        <v>143346</v>
      </c>
      <c r="N364" t="s">
        <v>1120</v>
      </c>
      <c r="O364" t="s">
        <v>273</v>
      </c>
      <c r="P364" t="s">
        <v>591</v>
      </c>
      <c r="R364" t="s">
        <v>342</v>
      </c>
      <c r="V364" t="s">
        <v>345</v>
      </c>
      <c r="X364" t="s">
        <v>346</v>
      </c>
      <c r="AA364">
        <v>68636</v>
      </c>
      <c r="AB364" t="s">
        <v>349</v>
      </c>
      <c r="AC364">
        <v>0</v>
      </c>
      <c r="AD364">
        <v>50</v>
      </c>
      <c r="AE364">
        <v>2012</v>
      </c>
      <c r="AF364">
        <v>1</v>
      </c>
      <c r="AI364">
        <v>0</v>
      </c>
      <c r="AJ364">
        <v>0</v>
      </c>
      <c r="AK364">
        <v>0</v>
      </c>
    </row>
    <row r="365" spans="1:37" ht="12.75" hidden="1" customHeight="1">
      <c r="A365" s="35" t="str">
        <f t="shared" si="81"/>
        <v>Moscow</v>
      </c>
      <c r="B365" t="str">
        <f t="shared" si="82"/>
        <v>https://pinclub.hardrock.com/Catalog/143523.aspx</v>
      </c>
      <c r="C365" s="7">
        <f t="shared" si="83"/>
        <v>363</v>
      </c>
      <c r="D365" s="8">
        <v>68808</v>
      </c>
      <c r="E365" s="8" t="s">
        <v>591</v>
      </c>
      <c r="F365" s="14">
        <v>1</v>
      </c>
      <c r="G365" s="16">
        <v>9</v>
      </c>
      <c r="H365" s="8"/>
      <c r="I365" s="8">
        <v>2012</v>
      </c>
      <c r="J365" s="8">
        <v>3</v>
      </c>
      <c r="K365" s="8" t="s">
        <v>614</v>
      </c>
      <c r="L365" s="8"/>
      <c r="M365" s="8">
        <v>143523</v>
      </c>
      <c r="N365" t="s">
        <v>1118</v>
      </c>
      <c r="O365" t="s">
        <v>1119</v>
      </c>
      <c r="P365" t="s">
        <v>591</v>
      </c>
      <c r="R365" t="s">
        <v>342</v>
      </c>
      <c r="V365" t="s">
        <v>345</v>
      </c>
      <c r="X365" t="s">
        <v>346</v>
      </c>
      <c r="AA365">
        <v>68808</v>
      </c>
      <c r="AB365" t="s">
        <v>349</v>
      </c>
      <c r="AD365">
        <v>39</v>
      </c>
      <c r="AE365">
        <v>2012</v>
      </c>
      <c r="AF365">
        <v>1</v>
      </c>
      <c r="AI365">
        <v>0</v>
      </c>
      <c r="AJ365">
        <v>0</v>
      </c>
      <c r="AK365">
        <v>0</v>
      </c>
    </row>
    <row r="366" spans="1:37" ht="12.75" hidden="1" customHeight="1">
      <c r="A366" s="35" t="str">
        <f t="shared" si="81"/>
        <v>Moscow</v>
      </c>
      <c r="B366" t="str">
        <f t="shared" si="82"/>
        <v>https://pinclub.hardrock.com/Catalog/148873.aspx</v>
      </c>
      <c r="C366" s="7">
        <f t="shared" si="83"/>
        <v>364</v>
      </c>
      <c r="D366" s="8">
        <v>74050</v>
      </c>
      <c r="E366" s="8" t="s">
        <v>591</v>
      </c>
      <c r="F366" s="14">
        <v>1</v>
      </c>
      <c r="G366" s="16">
        <v>9</v>
      </c>
      <c r="H366" s="8"/>
      <c r="I366" s="8">
        <v>2013</v>
      </c>
      <c r="J366" s="8">
        <v>3</v>
      </c>
      <c r="K366" s="8" t="s">
        <v>614</v>
      </c>
      <c r="L366" s="8"/>
      <c r="M366" s="8">
        <v>148873</v>
      </c>
      <c r="N366" s="69" t="s">
        <v>1212</v>
      </c>
      <c r="O366" s="69" t="s">
        <v>1213</v>
      </c>
      <c r="P366" s="69" t="s">
        <v>591</v>
      </c>
      <c r="Q366" s="69" t="s">
        <v>977</v>
      </c>
      <c r="R366" s="69" t="s">
        <v>342</v>
      </c>
      <c r="S366" s="69" t="s">
        <v>351</v>
      </c>
      <c r="T366" s="69" t="s">
        <v>369</v>
      </c>
      <c r="U366" s="69" t="s">
        <v>344</v>
      </c>
      <c r="V366" s="69" t="s">
        <v>345</v>
      </c>
      <c r="W366" s="68"/>
      <c r="X366" s="69" t="s">
        <v>346</v>
      </c>
      <c r="Y366" s="69" t="s">
        <v>353</v>
      </c>
      <c r="Z366" s="69" t="s">
        <v>348</v>
      </c>
      <c r="AA366" s="69">
        <v>74050</v>
      </c>
      <c r="AB366" s="69" t="s">
        <v>349</v>
      </c>
      <c r="AC366" s="68"/>
      <c r="AD366" s="69">
        <v>20</v>
      </c>
      <c r="AE366" s="69">
        <v>2013</v>
      </c>
      <c r="AF366" s="69">
        <v>1</v>
      </c>
      <c r="AG366" s="68"/>
      <c r="AH366" s="68"/>
      <c r="AI366" s="69">
        <v>0</v>
      </c>
      <c r="AJ366" s="69">
        <v>0</v>
      </c>
      <c r="AK366" s="69">
        <v>0</v>
      </c>
    </row>
    <row r="367" spans="1:37" ht="12.75" hidden="1" customHeight="1">
      <c r="A367" s="35" t="str">
        <f t="shared" si="81"/>
        <v>Moscow</v>
      </c>
      <c r="B367" t="str">
        <f t="shared" si="82"/>
        <v>https://pinclub.hardrock.com/Catalog/148874.aspx</v>
      </c>
      <c r="C367" s="7">
        <f t="shared" si="83"/>
        <v>365</v>
      </c>
      <c r="D367" s="8">
        <v>74051</v>
      </c>
      <c r="E367" s="8" t="s">
        <v>591</v>
      </c>
      <c r="F367" s="14">
        <v>1</v>
      </c>
      <c r="G367" s="16">
        <v>9</v>
      </c>
      <c r="H367" s="8"/>
      <c r="I367" s="8">
        <v>2013</v>
      </c>
      <c r="J367" s="8">
        <v>3</v>
      </c>
      <c r="K367" s="8" t="s">
        <v>614</v>
      </c>
      <c r="L367" s="8"/>
      <c r="M367" s="8">
        <v>148874</v>
      </c>
      <c r="N367" s="69" t="s">
        <v>1214</v>
      </c>
      <c r="O367" s="69" t="s">
        <v>1215</v>
      </c>
      <c r="P367" s="69" t="s">
        <v>591</v>
      </c>
      <c r="Q367" s="69" t="s">
        <v>488</v>
      </c>
      <c r="R367" s="69" t="s">
        <v>1216</v>
      </c>
      <c r="S367" s="69" t="s">
        <v>351</v>
      </c>
      <c r="T367" s="69" t="s">
        <v>369</v>
      </c>
      <c r="U367" s="69" t="s">
        <v>344</v>
      </c>
      <c r="V367" s="69" t="s">
        <v>345</v>
      </c>
      <c r="W367" s="68"/>
      <c r="X367" s="69" t="s">
        <v>346</v>
      </c>
      <c r="Y367" s="69" t="s">
        <v>353</v>
      </c>
      <c r="Z367" s="69" t="s">
        <v>348</v>
      </c>
      <c r="AA367" s="69">
        <v>74051</v>
      </c>
      <c r="AB367" s="69" t="s">
        <v>349</v>
      </c>
      <c r="AC367" s="68"/>
      <c r="AD367" s="69">
        <v>20</v>
      </c>
      <c r="AE367" s="69">
        <v>2013</v>
      </c>
      <c r="AF367" s="69">
        <v>1</v>
      </c>
      <c r="AG367" s="68"/>
      <c r="AH367" s="68"/>
      <c r="AI367" s="69">
        <v>0</v>
      </c>
      <c r="AJ367" s="69">
        <v>0</v>
      </c>
      <c r="AK367" s="69">
        <v>0</v>
      </c>
    </row>
    <row r="368" spans="1:37" ht="12.75" hidden="1" customHeight="1">
      <c r="A368" s="35" t="str">
        <f>HYPERLINK(B368,E368)</f>
        <v>Moscow</v>
      </c>
      <c r="B368" t="str">
        <f>CONCATENATE($B$1,M368,$C$1)</f>
        <v>https://pinclub.hardrock.com/Catalog/150205.aspx</v>
      </c>
      <c r="C368" s="7">
        <f t="shared" si="83"/>
        <v>366</v>
      </c>
      <c r="D368" s="8">
        <v>75328</v>
      </c>
      <c r="E368" s="8" t="s">
        <v>591</v>
      </c>
      <c r="F368" s="15"/>
      <c r="G368" s="16">
        <v>9</v>
      </c>
      <c r="H368" s="8"/>
      <c r="I368" s="8">
        <v>2013</v>
      </c>
      <c r="J368" s="8">
        <v>3</v>
      </c>
      <c r="K368" s="8" t="s">
        <v>614</v>
      </c>
      <c r="L368" s="8" t="s">
        <v>1299</v>
      </c>
      <c r="M368" s="8">
        <v>150205</v>
      </c>
      <c r="N368" s="42" t="s">
        <v>1239</v>
      </c>
      <c r="O368" s="42" t="s">
        <v>1240</v>
      </c>
      <c r="P368" s="42" t="s">
        <v>591</v>
      </c>
      <c r="Q368" s="42" t="s">
        <v>350</v>
      </c>
      <c r="R368" s="42" t="s">
        <v>342</v>
      </c>
      <c r="S368" s="42" t="s">
        <v>351</v>
      </c>
      <c r="T368" s="42" t="s">
        <v>369</v>
      </c>
      <c r="U368" s="42" t="s">
        <v>344</v>
      </c>
      <c r="V368" s="42"/>
      <c r="W368" s="42"/>
      <c r="X368" s="42" t="s">
        <v>346</v>
      </c>
      <c r="Y368" s="42" t="s">
        <v>353</v>
      </c>
      <c r="Z368" s="42" t="s">
        <v>348</v>
      </c>
      <c r="AA368" s="42">
        <v>75328</v>
      </c>
      <c r="AB368" s="42" t="s">
        <v>349</v>
      </c>
      <c r="AC368" s="42">
        <v>0</v>
      </c>
      <c r="AD368" s="42">
        <v>40</v>
      </c>
      <c r="AE368" s="42">
        <v>2013</v>
      </c>
      <c r="AF368" s="42">
        <v>1</v>
      </c>
      <c r="AG368" s="42"/>
      <c r="AH368" s="42"/>
      <c r="AI368" s="42">
        <v>0</v>
      </c>
      <c r="AJ368" s="42">
        <v>0</v>
      </c>
      <c r="AK368" s="42">
        <v>0</v>
      </c>
    </row>
    <row r="369" spans="1:49" ht="12.75" hidden="1" customHeight="1">
      <c r="A369" s="35" t="str">
        <f>HYPERLINK(B369,E369)</f>
        <v>Moscow</v>
      </c>
      <c r="B369" t="str">
        <f>CONCATENATE($B$1,M369,$C$1)</f>
        <v>https://pinclub.hardrock.com/Catalog/150206.aspx</v>
      </c>
      <c r="C369" s="7">
        <f>C368+1</f>
        <v>367</v>
      </c>
      <c r="D369" s="8">
        <v>75329</v>
      </c>
      <c r="E369" s="8" t="s">
        <v>591</v>
      </c>
      <c r="F369" s="14">
        <v>1</v>
      </c>
      <c r="G369" s="16">
        <v>9</v>
      </c>
      <c r="H369" s="8"/>
      <c r="I369" s="8">
        <v>2013</v>
      </c>
      <c r="J369" s="8">
        <v>3</v>
      </c>
      <c r="K369" s="8" t="s">
        <v>614</v>
      </c>
      <c r="L369" s="8"/>
      <c r="M369" s="8">
        <v>150206</v>
      </c>
      <c r="N369" s="42" t="s">
        <v>1241</v>
      </c>
      <c r="O369" s="42" t="s">
        <v>1242</v>
      </c>
      <c r="P369" s="42" t="s">
        <v>591</v>
      </c>
      <c r="Q369" s="42" t="s">
        <v>350</v>
      </c>
      <c r="R369" s="42" t="s">
        <v>342</v>
      </c>
      <c r="S369" s="42" t="s">
        <v>351</v>
      </c>
      <c r="T369" s="42" t="s">
        <v>369</v>
      </c>
      <c r="U369" s="42" t="s">
        <v>344</v>
      </c>
      <c r="V369" s="42"/>
      <c r="W369" s="42"/>
      <c r="X369" s="42" t="s">
        <v>346</v>
      </c>
      <c r="Y369" s="42" t="s">
        <v>353</v>
      </c>
      <c r="Z369" s="42" t="s">
        <v>348</v>
      </c>
      <c r="AA369" s="42">
        <v>75329</v>
      </c>
      <c r="AB369" s="42" t="s">
        <v>349</v>
      </c>
      <c r="AC369" s="42">
        <v>0</v>
      </c>
      <c r="AD369" s="42">
        <v>32.99</v>
      </c>
      <c r="AE369" s="42">
        <v>2013</v>
      </c>
      <c r="AF369" s="42">
        <v>1</v>
      </c>
      <c r="AG369" s="42"/>
      <c r="AH369" s="42"/>
      <c r="AI369" s="42">
        <v>0</v>
      </c>
      <c r="AJ369" s="42">
        <v>0</v>
      </c>
      <c r="AK369" s="42">
        <v>0</v>
      </c>
    </row>
    <row r="370" spans="1:49" ht="12.75" hidden="1" customHeight="1">
      <c r="A370" s="35" t="str">
        <f>HYPERLINK(B370,E370)</f>
        <v>Moscow</v>
      </c>
      <c r="B370" t="str">
        <f>CONCATENATE($B$1,M370,$C$1)</f>
        <v>https://pinclub.hardrock.com/Catalog/150207.aspx</v>
      </c>
      <c r="C370" s="7">
        <f t="shared" si="83"/>
        <v>368</v>
      </c>
      <c r="D370" s="8">
        <v>75330</v>
      </c>
      <c r="E370" s="8" t="s">
        <v>591</v>
      </c>
      <c r="F370" s="14">
        <v>1</v>
      </c>
      <c r="G370" s="16">
        <v>9</v>
      </c>
      <c r="H370" s="8"/>
      <c r="I370" s="8">
        <v>2013</v>
      </c>
      <c r="J370" s="8">
        <v>3</v>
      </c>
      <c r="K370" s="8" t="s">
        <v>614</v>
      </c>
      <c r="L370" s="8"/>
      <c r="M370" s="8">
        <v>150207</v>
      </c>
      <c r="N370" s="42" t="s">
        <v>1243</v>
      </c>
      <c r="O370" s="42" t="s">
        <v>1244</v>
      </c>
      <c r="P370" s="42" t="s">
        <v>591</v>
      </c>
      <c r="Q370" s="42" t="s">
        <v>695</v>
      </c>
      <c r="R370" s="42" t="s">
        <v>342</v>
      </c>
      <c r="S370" s="42" t="s">
        <v>351</v>
      </c>
      <c r="T370" s="42" t="s">
        <v>369</v>
      </c>
      <c r="U370" s="42" t="s">
        <v>344</v>
      </c>
      <c r="V370" s="42" t="s">
        <v>345</v>
      </c>
      <c r="W370" s="42"/>
      <c r="X370" s="42" t="s">
        <v>346</v>
      </c>
      <c r="Y370" s="42" t="s">
        <v>353</v>
      </c>
      <c r="Z370" s="42" t="s">
        <v>348</v>
      </c>
      <c r="AA370" s="42">
        <v>75330</v>
      </c>
      <c r="AB370" s="42" t="s">
        <v>349</v>
      </c>
      <c r="AC370" s="42">
        <v>0</v>
      </c>
      <c r="AD370" s="42">
        <v>32.99</v>
      </c>
      <c r="AE370" s="42">
        <v>2013</v>
      </c>
      <c r="AF370" s="42">
        <v>1</v>
      </c>
      <c r="AG370" s="42"/>
      <c r="AH370" s="42"/>
      <c r="AI370" s="42">
        <v>0</v>
      </c>
      <c r="AJ370" s="42">
        <v>0</v>
      </c>
      <c r="AK370" s="42">
        <v>0</v>
      </c>
    </row>
    <row r="371" spans="1:49" ht="12.75" hidden="1" customHeight="1">
      <c r="A371" s="35" t="str">
        <f>HYPERLINK(B371,E371)</f>
        <v>Moscow</v>
      </c>
      <c r="B371" t="str">
        <f>CONCATENATE($B$1,M371,$C$1)</f>
        <v>https://pinclub.hardrock.com/Catalog/164834.aspx</v>
      </c>
      <c r="C371" s="7">
        <f t="shared" si="83"/>
        <v>369</v>
      </c>
      <c r="D371" s="8">
        <v>89627</v>
      </c>
      <c r="E371" s="8" t="s">
        <v>591</v>
      </c>
      <c r="F371" s="14">
        <v>1</v>
      </c>
      <c r="G371" s="16">
        <v>9</v>
      </c>
      <c r="H371" s="8"/>
      <c r="I371" s="8">
        <v>2016</v>
      </c>
      <c r="J371" s="8">
        <v>3</v>
      </c>
      <c r="K371" s="8" t="s">
        <v>614</v>
      </c>
      <c r="L371" s="8"/>
      <c r="M371" s="8">
        <v>164834</v>
      </c>
      <c r="N371" s="132" t="s">
        <v>1548</v>
      </c>
      <c r="O371" s="132" t="s">
        <v>1549</v>
      </c>
      <c r="P371" s="132" t="s">
        <v>591</v>
      </c>
      <c r="Q371" s="132" t="s">
        <v>939</v>
      </c>
      <c r="R371" s="132" t="s">
        <v>342</v>
      </c>
      <c r="S371" s="132" t="s">
        <v>351</v>
      </c>
      <c r="T371" s="132" t="s">
        <v>369</v>
      </c>
      <c r="U371" s="131"/>
      <c r="V371" s="132" t="s">
        <v>345</v>
      </c>
      <c r="W371" s="131"/>
      <c r="X371" s="132" t="s">
        <v>346</v>
      </c>
      <c r="Y371" s="132" t="s">
        <v>353</v>
      </c>
      <c r="Z371" s="132" t="s">
        <v>1047</v>
      </c>
      <c r="AA371" s="132">
        <v>89627</v>
      </c>
      <c r="AB371" s="132" t="s">
        <v>349</v>
      </c>
      <c r="AC371" s="132">
        <v>0</v>
      </c>
      <c r="AD371" s="132">
        <v>25</v>
      </c>
      <c r="AE371" s="132">
        <v>2016</v>
      </c>
      <c r="AF371" s="132">
        <v>1</v>
      </c>
      <c r="AG371" s="131"/>
      <c r="AH371" s="131"/>
      <c r="AI371" s="132">
        <v>0</v>
      </c>
      <c r="AJ371" s="132">
        <v>0</v>
      </c>
      <c r="AK371" s="132">
        <v>0</v>
      </c>
    </row>
    <row r="372" spans="1:49" ht="12.75" hidden="1" customHeight="1">
      <c r="A372" s="35" t="str">
        <f>HYPERLINK(B372,E372)</f>
        <v>Moscow</v>
      </c>
      <c r="B372" t="str">
        <f>CONCATENATE($B$1,M372,$C$1)</f>
        <v>https://pinclub.hardrock.com/Catalog/166921.aspx</v>
      </c>
      <c r="C372" s="7">
        <f t="shared" si="83"/>
        <v>370</v>
      </c>
      <c r="D372" s="8">
        <v>91686</v>
      </c>
      <c r="E372" s="8" t="s">
        <v>591</v>
      </c>
      <c r="F372" s="14">
        <v>1</v>
      </c>
      <c r="G372" s="16">
        <v>9</v>
      </c>
      <c r="H372" s="8"/>
      <c r="I372" s="8">
        <v>2016</v>
      </c>
      <c r="J372" s="8">
        <v>3</v>
      </c>
      <c r="K372" s="8" t="s">
        <v>614</v>
      </c>
      <c r="L372" s="8"/>
      <c r="M372" s="8">
        <v>166921</v>
      </c>
      <c r="N372" s="159" t="s">
        <v>612</v>
      </c>
      <c r="O372" s="158"/>
      <c r="P372" s="158"/>
      <c r="Q372" s="158"/>
      <c r="R372" s="158"/>
      <c r="S372" s="158"/>
      <c r="T372" s="158"/>
      <c r="U372" s="157"/>
      <c r="V372" s="158"/>
      <c r="W372" s="157"/>
      <c r="X372" s="158"/>
      <c r="Y372" s="158"/>
      <c r="Z372" s="158"/>
      <c r="AA372" s="158"/>
      <c r="AB372" s="158"/>
      <c r="AC372" s="158"/>
      <c r="AD372" s="158"/>
      <c r="AE372" s="158"/>
      <c r="AF372" s="158"/>
      <c r="AG372" s="157"/>
      <c r="AH372" s="157"/>
      <c r="AI372" s="158"/>
      <c r="AJ372" s="158"/>
      <c r="AK372" s="158"/>
    </row>
    <row r="373" spans="1:49" ht="12.75" hidden="1" customHeight="1">
      <c r="A373" s="35" t="str">
        <f t="shared" si="63"/>
        <v>Mumbai</v>
      </c>
      <c r="B373" t="str">
        <f t="shared" si="62"/>
        <v>https://pinclub.hardrock.com/Catalog/131855.aspx</v>
      </c>
      <c r="C373" s="7">
        <f>C372+1</f>
        <v>371</v>
      </c>
      <c r="D373" s="8">
        <v>57516</v>
      </c>
      <c r="E373" s="8" t="s">
        <v>47</v>
      </c>
      <c r="F373" s="14">
        <v>1</v>
      </c>
      <c r="G373" s="16">
        <v>9</v>
      </c>
      <c r="H373" s="8"/>
      <c r="I373" s="8">
        <v>2010</v>
      </c>
      <c r="J373" s="8">
        <v>3</v>
      </c>
      <c r="K373" s="8" t="s">
        <v>614</v>
      </c>
      <c r="L373" s="8"/>
      <c r="M373" s="8">
        <v>131855</v>
      </c>
      <c r="N373" t="s">
        <v>393</v>
      </c>
      <c r="O373" t="s">
        <v>813</v>
      </c>
      <c r="P373" t="s">
        <v>47</v>
      </c>
      <c r="X373" t="s">
        <v>346</v>
      </c>
      <c r="AA373">
        <v>57516</v>
      </c>
      <c r="AB373" t="s">
        <v>349</v>
      </c>
      <c r="AD373">
        <v>20</v>
      </c>
      <c r="AE373">
        <v>2010</v>
      </c>
      <c r="AF373">
        <v>1</v>
      </c>
    </row>
    <row r="374" spans="1:49" ht="12.75" hidden="1" customHeight="1">
      <c r="A374" s="35" t="str">
        <f t="shared" si="63"/>
        <v>Munich</v>
      </c>
      <c r="B374" t="str">
        <f t="shared" si="62"/>
        <v>https://pinclub.hardrock.com/Catalog/101531.aspx</v>
      </c>
      <c r="C374" s="3">
        <f t="shared" si="75"/>
        <v>372</v>
      </c>
      <c r="D374" s="4">
        <v>32553</v>
      </c>
      <c r="E374" s="4" t="s">
        <v>50</v>
      </c>
      <c r="F374" s="14">
        <v>1</v>
      </c>
      <c r="G374" s="16">
        <v>6</v>
      </c>
      <c r="H374" s="4"/>
      <c r="I374" s="4">
        <v>2006</v>
      </c>
      <c r="J374" s="4">
        <v>4</v>
      </c>
      <c r="K374" s="4" t="s">
        <v>612</v>
      </c>
      <c r="L374" s="4"/>
      <c r="M374" s="4">
        <v>101531</v>
      </c>
      <c r="N374" t="s">
        <v>48</v>
      </c>
      <c r="O374" t="s">
        <v>49</v>
      </c>
      <c r="P374" t="s">
        <v>50</v>
      </c>
      <c r="Q374" t="s">
        <v>435</v>
      </c>
      <c r="R374" t="s">
        <v>342</v>
      </c>
      <c r="S374" t="s">
        <v>397</v>
      </c>
      <c r="T374" t="s">
        <v>369</v>
      </c>
      <c r="U374" t="s">
        <v>344</v>
      </c>
      <c r="V374" t="s">
        <v>345</v>
      </c>
      <c r="X374" t="s">
        <v>346</v>
      </c>
      <c r="Y374" t="s">
        <v>353</v>
      </c>
      <c r="Z374" t="s">
        <v>348</v>
      </c>
      <c r="AA374">
        <v>32553</v>
      </c>
      <c r="AB374" t="s">
        <v>349</v>
      </c>
      <c r="AD374">
        <v>14.09</v>
      </c>
      <c r="AE374">
        <v>2006</v>
      </c>
      <c r="AF374">
        <v>1</v>
      </c>
    </row>
    <row r="375" spans="1:49" ht="12.75" hidden="1" customHeight="1">
      <c r="A375" s="35" t="str">
        <f t="shared" si="63"/>
        <v>Munich</v>
      </c>
      <c r="B375" t="str">
        <f t="shared" si="62"/>
        <v>https://pinclub.hardrock.com/Catalog/108559.aspx</v>
      </c>
      <c r="C375" s="5">
        <f t="shared" si="75"/>
        <v>373</v>
      </c>
      <c r="D375" s="6">
        <v>41079</v>
      </c>
      <c r="E375" s="6" t="s">
        <v>50</v>
      </c>
      <c r="F375" s="14">
        <v>1</v>
      </c>
      <c r="G375" s="16">
        <v>7</v>
      </c>
      <c r="H375" s="6"/>
      <c r="I375" s="6">
        <v>2007</v>
      </c>
      <c r="J375" s="6">
        <v>2</v>
      </c>
      <c r="K375" s="6" t="s">
        <v>612</v>
      </c>
      <c r="L375" s="6"/>
      <c r="M375" s="6">
        <v>108559</v>
      </c>
      <c r="N375" t="s">
        <v>54</v>
      </c>
      <c r="O375" t="s">
        <v>55</v>
      </c>
      <c r="P375" t="s">
        <v>50</v>
      </c>
      <c r="R375" t="s">
        <v>342</v>
      </c>
      <c r="S375" t="s">
        <v>351</v>
      </c>
      <c r="T375" t="s">
        <v>369</v>
      </c>
      <c r="U375" t="s">
        <v>344</v>
      </c>
      <c r="V375" t="s">
        <v>345</v>
      </c>
      <c r="X375" t="s">
        <v>346</v>
      </c>
      <c r="Y375" t="s">
        <v>353</v>
      </c>
      <c r="Z375" t="s">
        <v>348</v>
      </c>
      <c r="AA375">
        <v>41079</v>
      </c>
      <c r="AB375" t="s">
        <v>349</v>
      </c>
      <c r="AD375">
        <v>17.010000000000002</v>
      </c>
      <c r="AE375">
        <v>2007</v>
      </c>
      <c r="AF375">
        <v>1</v>
      </c>
    </row>
    <row r="376" spans="1:49" ht="12.75" hidden="1" customHeight="1">
      <c r="A376" s="35" t="str">
        <f t="shared" si="63"/>
        <v>Munich</v>
      </c>
      <c r="B376" t="str">
        <f t="shared" si="62"/>
        <v>https://pinclub.hardrock.com/Catalog/117086.aspx</v>
      </c>
      <c r="C376" s="7">
        <f t="shared" si="75"/>
        <v>374</v>
      </c>
      <c r="D376" s="8">
        <v>51919</v>
      </c>
      <c r="E376" s="8" t="s">
        <v>50</v>
      </c>
      <c r="F376" s="14">
        <v>1</v>
      </c>
      <c r="G376" s="16">
        <v>9</v>
      </c>
      <c r="H376" s="8"/>
      <c r="I376" s="8">
        <v>2009</v>
      </c>
      <c r="J376" s="8">
        <v>3</v>
      </c>
      <c r="K376" s="8" t="s">
        <v>614</v>
      </c>
      <c r="L376" s="8"/>
      <c r="M376" s="8">
        <v>117086</v>
      </c>
      <c r="N376" t="s">
        <v>814</v>
      </c>
      <c r="O376" t="s">
        <v>56</v>
      </c>
      <c r="P376" t="s">
        <v>50</v>
      </c>
      <c r="Q376" t="s">
        <v>435</v>
      </c>
      <c r="R376" t="s">
        <v>342</v>
      </c>
      <c r="S376" t="s">
        <v>351</v>
      </c>
      <c r="T376" t="s">
        <v>369</v>
      </c>
      <c r="U376" t="s">
        <v>344</v>
      </c>
      <c r="V376" t="s">
        <v>345</v>
      </c>
      <c r="X376" t="s">
        <v>346</v>
      </c>
      <c r="Y376" t="s">
        <v>353</v>
      </c>
      <c r="Z376" t="s">
        <v>348</v>
      </c>
      <c r="AA376">
        <v>51919</v>
      </c>
      <c r="AB376" t="s">
        <v>349</v>
      </c>
      <c r="AD376">
        <v>17.190000000000001</v>
      </c>
      <c r="AE376">
        <v>2009</v>
      </c>
      <c r="AF376">
        <v>1</v>
      </c>
    </row>
    <row r="377" spans="1:49" ht="12.75" hidden="1" customHeight="1">
      <c r="A377" s="35" t="str">
        <f>HYPERLINK(B377,E377)</f>
        <v>Munich</v>
      </c>
      <c r="B377" t="str">
        <f>CONCATENATE($B$1,M377,$C$1)</f>
        <v>https://pinclub.hardrock.com/Catalog/137006.aspx</v>
      </c>
      <c r="C377" s="5">
        <f>C376+1</f>
        <v>375</v>
      </c>
      <c r="D377" s="6">
        <v>62526</v>
      </c>
      <c r="E377" s="6" t="s">
        <v>50</v>
      </c>
      <c r="F377" s="15"/>
      <c r="G377" s="16">
        <v>7</v>
      </c>
      <c r="H377" s="6"/>
      <c r="I377" s="6">
        <v>2011</v>
      </c>
      <c r="J377" s="6">
        <v>2</v>
      </c>
      <c r="K377" s="6" t="s">
        <v>614</v>
      </c>
      <c r="L377" s="6" t="s">
        <v>619</v>
      </c>
      <c r="M377" s="6">
        <v>137006</v>
      </c>
      <c r="N377" t="s">
        <v>856</v>
      </c>
      <c r="O377" t="s">
        <v>857</v>
      </c>
      <c r="P377" t="s">
        <v>50</v>
      </c>
      <c r="Q377" t="s">
        <v>858</v>
      </c>
      <c r="R377" t="s">
        <v>342</v>
      </c>
      <c r="S377" t="s">
        <v>351</v>
      </c>
      <c r="T377" t="s">
        <v>369</v>
      </c>
      <c r="U377" t="s">
        <v>344</v>
      </c>
      <c r="V377" t="s">
        <v>345</v>
      </c>
      <c r="X377" t="s">
        <v>346</v>
      </c>
      <c r="Y377" t="s">
        <v>353</v>
      </c>
      <c r="Z377" t="s">
        <v>348</v>
      </c>
      <c r="AA377">
        <v>62526</v>
      </c>
      <c r="AB377" t="s">
        <v>349</v>
      </c>
      <c r="AC377">
        <v>0</v>
      </c>
      <c r="AD377">
        <v>6.49</v>
      </c>
      <c r="AE377">
        <v>2011</v>
      </c>
      <c r="AF377">
        <v>1</v>
      </c>
    </row>
    <row r="378" spans="1:49" ht="12.75" hidden="1" customHeight="1">
      <c r="A378" s="35" t="str">
        <f>HYPERLINK(B378,E378)</f>
        <v>Munich</v>
      </c>
      <c r="B378" t="str">
        <f>CONCATENATE($B$1,M378,$C$1)</f>
        <v>https://pinclub.hardrock.com/Catalog/140982.aspx</v>
      </c>
      <c r="C378" s="7">
        <f>C377+1</f>
        <v>376</v>
      </c>
      <c r="D378" s="8">
        <v>66378</v>
      </c>
      <c r="E378" s="8" t="s">
        <v>50</v>
      </c>
      <c r="F378" s="15"/>
      <c r="G378" s="16">
        <v>9</v>
      </c>
      <c r="H378" s="8"/>
      <c r="I378" s="8">
        <v>2012</v>
      </c>
      <c r="J378" s="8">
        <v>3</v>
      </c>
      <c r="K378" s="8" t="s">
        <v>614</v>
      </c>
      <c r="L378" s="8" t="s">
        <v>618</v>
      </c>
      <c r="M378" s="8">
        <v>140982</v>
      </c>
      <c r="N378" t="s">
        <v>822</v>
      </c>
      <c r="O378" t="s">
        <v>823</v>
      </c>
      <c r="P378" t="s">
        <v>50</v>
      </c>
      <c r="Q378" t="s">
        <v>824</v>
      </c>
      <c r="R378" t="s">
        <v>342</v>
      </c>
      <c r="S378" t="s">
        <v>351</v>
      </c>
      <c r="T378" t="s">
        <v>369</v>
      </c>
      <c r="U378" t="s">
        <v>344</v>
      </c>
      <c r="V378" t="s">
        <v>345</v>
      </c>
      <c r="X378" t="s">
        <v>346</v>
      </c>
      <c r="Y378" t="s">
        <v>353</v>
      </c>
      <c r="Z378" t="s">
        <v>348</v>
      </c>
      <c r="AA378">
        <v>66378</v>
      </c>
      <c r="AB378" t="s">
        <v>349</v>
      </c>
      <c r="AE378">
        <v>2012</v>
      </c>
      <c r="AF378">
        <v>1</v>
      </c>
      <c r="AI378">
        <v>0</v>
      </c>
      <c r="AJ378">
        <v>0</v>
      </c>
      <c r="AK378">
        <v>0</v>
      </c>
    </row>
    <row r="379" spans="1:49" ht="12.75" hidden="1" customHeight="1">
      <c r="A379" s="35" t="str">
        <f>HYPERLINK(B379,E379)</f>
        <v>Munich</v>
      </c>
      <c r="B379" t="str">
        <f>CONCATENATE($B$1,M379,$C$1)</f>
        <v>https://pinclub.hardrock.com/Catalog/150716.aspx</v>
      </c>
      <c r="C379" s="5">
        <f>C378+1</f>
        <v>377</v>
      </c>
      <c r="D379" s="6">
        <v>75812</v>
      </c>
      <c r="E379" s="6" t="s">
        <v>50</v>
      </c>
      <c r="F379" s="15"/>
      <c r="G379" s="16">
        <v>7</v>
      </c>
      <c r="H379" s="6"/>
      <c r="I379" s="6">
        <v>2013</v>
      </c>
      <c r="J379" s="6">
        <v>2</v>
      </c>
      <c r="K379" s="6" t="s">
        <v>614</v>
      </c>
      <c r="L379" s="6" t="s">
        <v>619</v>
      </c>
      <c r="M379" s="6">
        <v>150716</v>
      </c>
      <c r="N379" s="42" t="s">
        <v>822</v>
      </c>
      <c r="O379" s="42" t="s">
        <v>823</v>
      </c>
      <c r="P379" s="42" t="s">
        <v>50</v>
      </c>
      <c r="Q379" s="42" t="s">
        <v>824</v>
      </c>
      <c r="R379" s="42" t="s">
        <v>342</v>
      </c>
      <c r="S379" s="42" t="s">
        <v>351</v>
      </c>
      <c r="T379" s="42" t="s">
        <v>369</v>
      </c>
      <c r="U379" s="42" t="s">
        <v>344</v>
      </c>
      <c r="V379" s="42" t="s">
        <v>345</v>
      </c>
      <c r="W379" s="42"/>
      <c r="X379" s="42" t="s">
        <v>346</v>
      </c>
      <c r="Y379" s="42" t="s">
        <v>353</v>
      </c>
      <c r="Z379" s="42" t="s">
        <v>348</v>
      </c>
      <c r="AA379" s="42">
        <v>66378</v>
      </c>
      <c r="AB379" s="42" t="s">
        <v>349</v>
      </c>
      <c r="AC379" s="42"/>
      <c r="AD379" s="42"/>
      <c r="AE379" s="42">
        <v>2012</v>
      </c>
      <c r="AF379" s="42">
        <v>1</v>
      </c>
      <c r="AG379" s="42"/>
      <c r="AH379" s="42"/>
      <c r="AI379" s="42">
        <v>0</v>
      </c>
      <c r="AJ379" s="42">
        <v>0</v>
      </c>
      <c r="AK379" s="42">
        <v>0</v>
      </c>
      <c r="AL379" s="42"/>
      <c r="AM379" s="42"/>
      <c r="AN379" s="42"/>
      <c r="AO379" s="42"/>
      <c r="AP379" s="42"/>
      <c r="AQ379" s="42"/>
      <c r="AR379" s="42"/>
      <c r="AS379" s="42"/>
      <c r="AT379" s="42"/>
      <c r="AU379" s="42"/>
    </row>
    <row r="380" spans="1:49" ht="12.75" hidden="1" customHeight="1">
      <c r="A380" s="35" t="str">
        <f t="shared" si="63"/>
        <v>Myrtle Beach</v>
      </c>
      <c r="B380" t="str">
        <f t="shared" si="62"/>
        <v>https://pinclub.hardrock.com/Catalog/101331.aspx</v>
      </c>
      <c r="C380" s="11">
        <f>C379+1</f>
        <v>378</v>
      </c>
      <c r="D380" s="4">
        <v>32262</v>
      </c>
      <c r="E380" s="4" t="s">
        <v>57</v>
      </c>
      <c r="F380" s="14">
        <v>1</v>
      </c>
      <c r="G380" s="16">
        <v>6</v>
      </c>
      <c r="H380" s="4"/>
      <c r="I380" s="4">
        <v>2006</v>
      </c>
      <c r="J380" s="4">
        <v>6</v>
      </c>
      <c r="K380" s="4" t="s">
        <v>612</v>
      </c>
      <c r="L380" s="4"/>
      <c r="M380" s="4">
        <v>101331</v>
      </c>
      <c r="N380" t="s">
        <v>841</v>
      </c>
      <c r="O380" t="s">
        <v>842</v>
      </c>
      <c r="P380" t="s">
        <v>57</v>
      </c>
      <c r="Q380" t="s">
        <v>843</v>
      </c>
      <c r="R380" t="s">
        <v>342</v>
      </c>
      <c r="S380" t="s">
        <v>397</v>
      </c>
      <c r="T380" t="s">
        <v>369</v>
      </c>
      <c r="U380" t="s">
        <v>344</v>
      </c>
      <c r="V380" t="s">
        <v>345</v>
      </c>
      <c r="X380" t="s">
        <v>346</v>
      </c>
      <c r="Y380" t="s">
        <v>353</v>
      </c>
      <c r="Z380" t="s">
        <v>348</v>
      </c>
      <c r="AA380">
        <v>32262</v>
      </c>
      <c r="AB380" t="s">
        <v>349</v>
      </c>
      <c r="AD380">
        <v>13.57</v>
      </c>
      <c r="AE380">
        <v>2006</v>
      </c>
      <c r="AF380">
        <v>1</v>
      </c>
    </row>
    <row r="381" spans="1:49" ht="12.75" hidden="1" customHeight="1">
      <c r="A381" s="35" t="str">
        <f t="shared" si="63"/>
        <v>Myrtle Beach</v>
      </c>
      <c r="B381" t="str">
        <f t="shared" si="62"/>
        <v>https://pinclub.hardrock.com/Catalog/134183.aspx</v>
      </c>
      <c r="C381" s="7">
        <f>C380+1</f>
        <v>379</v>
      </c>
      <c r="D381" s="8">
        <v>59774</v>
      </c>
      <c r="E381" s="8" t="s">
        <v>57</v>
      </c>
      <c r="F381" s="14">
        <v>1</v>
      </c>
      <c r="G381" s="16">
        <v>9</v>
      </c>
      <c r="H381" s="8"/>
      <c r="I381" s="8">
        <v>2009</v>
      </c>
      <c r="J381" s="8">
        <v>3</v>
      </c>
      <c r="K381" s="8" t="s">
        <v>614</v>
      </c>
      <c r="L381" s="8"/>
      <c r="M381" s="8">
        <v>134183</v>
      </c>
      <c r="N381" t="s">
        <v>39</v>
      </c>
      <c r="O381" t="s">
        <v>2</v>
      </c>
      <c r="P381" t="s">
        <v>57</v>
      </c>
      <c r="Q381" t="s">
        <v>3</v>
      </c>
      <c r="R381" t="s">
        <v>342</v>
      </c>
      <c r="S381" t="s">
        <v>351</v>
      </c>
      <c r="T381" t="s">
        <v>369</v>
      </c>
      <c r="U381" t="s">
        <v>344</v>
      </c>
      <c r="V381" t="s">
        <v>345</v>
      </c>
      <c r="X381" t="s">
        <v>346</v>
      </c>
      <c r="Y381" t="s">
        <v>353</v>
      </c>
      <c r="Z381" t="s">
        <v>348</v>
      </c>
      <c r="AA381">
        <v>59774</v>
      </c>
      <c r="AB381" t="s">
        <v>349</v>
      </c>
      <c r="AD381">
        <v>10</v>
      </c>
      <c r="AE381">
        <v>2009</v>
      </c>
      <c r="AF381">
        <v>1</v>
      </c>
      <c r="AH381" t="s">
        <v>535</v>
      </c>
    </row>
    <row r="382" spans="1:49" ht="12.75" hidden="1" customHeight="1">
      <c r="A382" s="35" t="str">
        <f t="shared" si="63"/>
        <v>Myrtle Beach</v>
      </c>
      <c r="B382" t="str">
        <f t="shared" si="62"/>
        <v>https://pinclub.hardrock.com/Catalog/135659.aspx</v>
      </c>
      <c r="C382" s="7">
        <f t="shared" ref="C382:C387" si="84">C381+1</f>
        <v>380</v>
      </c>
      <c r="D382" s="8">
        <v>61209</v>
      </c>
      <c r="E382" s="8" t="s">
        <v>57</v>
      </c>
      <c r="F382" s="15"/>
      <c r="G382" s="16">
        <v>9</v>
      </c>
      <c r="H382" s="8"/>
      <c r="I382" s="8">
        <v>2011</v>
      </c>
      <c r="J382" s="8">
        <v>3</v>
      </c>
      <c r="K382" s="8" t="s">
        <v>614</v>
      </c>
      <c r="L382" s="8" t="s">
        <v>618</v>
      </c>
      <c r="M382" s="8">
        <v>135659</v>
      </c>
      <c r="N382" t="s">
        <v>1157</v>
      </c>
      <c r="O382" t="s">
        <v>0</v>
      </c>
      <c r="P382" t="s">
        <v>57</v>
      </c>
      <c r="Q382" t="s">
        <v>1</v>
      </c>
      <c r="R382" t="s">
        <v>342</v>
      </c>
      <c r="S382" t="s">
        <v>351</v>
      </c>
      <c r="T382" t="s">
        <v>369</v>
      </c>
      <c r="U382" t="s">
        <v>344</v>
      </c>
      <c r="V382" t="s">
        <v>345</v>
      </c>
      <c r="X382" t="s">
        <v>346</v>
      </c>
      <c r="Y382" t="s">
        <v>353</v>
      </c>
      <c r="Z382" t="s">
        <v>348</v>
      </c>
      <c r="AA382">
        <v>61209</v>
      </c>
      <c r="AB382" t="s">
        <v>349</v>
      </c>
      <c r="AE382">
        <v>2011</v>
      </c>
      <c r="AF382">
        <v>1</v>
      </c>
    </row>
    <row r="383" spans="1:49" ht="12.75" hidden="1" customHeight="1">
      <c r="A383" s="35" t="str">
        <f>HYPERLINK(B383,E383)</f>
        <v>Myrtle Beach</v>
      </c>
      <c r="B383" t="str">
        <f>CONCATENATE($B$1,M383,$C$1)</f>
        <v>https://pinclub.hardrock.com/Catalog/142226.aspx</v>
      </c>
      <c r="C383" s="7">
        <f t="shared" si="84"/>
        <v>381</v>
      </c>
      <c r="D383" s="8">
        <v>67584</v>
      </c>
      <c r="E383" s="8" t="s">
        <v>57</v>
      </c>
      <c r="F383" s="15"/>
      <c r="G383" s="16">
        <v>9</v>
      </c>
      <c r="H383" s="8"/>
      <c r="I383" s="8">
        <v>2011</v>
      </c>
      <c r="J383" s="8">
        <v>3</v>
      </c>
      <c r="K383" s="8" t="s">
        <v>614</v>
      </c>
      <c r="L383" s="8" t="s">
        <v>618</v>
      </c>
      <c r="M383" s="8">
        <v>142226</v>
      </c>
      <c r="N383" t="s">
        <v>969</v>
      </c>
      <c r="O383" t="s">
        <v>970</v>
      </c>
      <c r="P383" t="s">
        <v>57</v>
      </c>
      <c r="Q383" t="s">
        <v>977</v>
      </c>
      <c r="R383" t="s">
        <v>342</v>
      </c>
      <c r="S383" t="s">
        <v>351</v>
      </c>
      <c r="T383" t="s">
        <v>369</v>
      </c>
      <c r="U383" t="s">
        <v>344</v>
      </c>
      <c r="V383" t="s">
        <v>345</v>
      </c>
      <c r="X383" t="s">
        <v>346</v>
      </c>
      <c r="Y383" t="s">
        <v>353</v>
      </c>
      <c r="Z383" t="s">
        <v>348</v>
      </c>
      <c r="AA383">
        <v>67584</v>
      </c>
      <c r="AB383" t="s">
        <v>349</v>
      </c>
      <c r="AE383">
        <v>2011</v>
      </c>
      <c r="AF383">
        <v>1</v>
      </c>
      <c r="AI383">
        <v>0</v>
      </c>
      <c r="AJ383">
        <v>0</v>
      </c>
      <c r="AK383">
        <v>0</v>
      </c>
    </row>
    <row r="384" spans="1:49" ht="12.75" hidden="1" customHeight="1">
      <c r="A384" s="35" t="str">
        <f>HYPERLINK(B384,E384)</f>
        <v>Myrtle Beach</v>
      </c>
      <c r="B384" t="str">
        <f>CONCATENATE($B$1,M384,$C$1)</f>
        <v>https://pinclub.hardrock.com/Catalog/149121.aspx</v>
      </c>
      <c r="C384" s="80">
        <f t="shared" si="84"/>
        <v>382</v>
      </c>
      <c r="D384" s="43">
        <v>74289</v>
      </c>
      <c r="E384" s="43" t="s">
        <v>57</v>
      </c>
      <c r="F384" s="14">
        <v>1</v>
      </c>
      <c r="G384" s="16">
        <v>7</v>
      </c>
      <c r="H384" s="43"/>
      <c r="I384" s="43">
        <v>2012</v>
      </c>
      <c r="J384" s="43">
        <v>2</v>
      </c>
      <c r="K384" s="43" t="s">
        <v>614</v>
      </c>
      <c r="L384" s="43"/>
      <c r="M384" s="43">
        <v>149121</v>
      </c>
      <c r="N384" s="42" t="s">
        <v>1305</v>
      </c>
      <c r="O384" s="42" t="s">
        <v>1306</v>
      </c>
      <c r="P384" s="42" t="s">
        <v>57</v>
      </c>
      <c r="Q384" s="42" t="s">
        <v>33</v>
      </c>
      <c r="R384" s="42" t="s">
        <v>342</v>
      </c>
      <c r="S384" s="42" t="s">
        <v>351</v>
      </c>
      <c r="T384" s="42" t="s">
        <v>369</v>
      </c>
      <c r="U384" s="42" t="s">
        <v>344</v>
      </c>
      <c r="V384" s="42" t="s">
        <v>345</v>
      </c>
      <c r="W384" s="42"/>
      <c r="X384" s="42" t="s">
        <v>346</v>
      </c>
      <c r="Y384" s="42" t="s">
        <v>353</v>
      </c>
      <c r="Z384" s="42" t="s">
        <v>348</v>
      </c>
      <c r="AA384" s="42">
        <v>74289</v>
      </c>
      <c r="AB384" s="42" t="s">
        <v>349</v>
      </c>
      <c r="AC384" s="42"/>
      <c r="AD384" s="42"/>
      <c r="AE384" s="42">
        <v>2012</v>
      </c>
      <c r="AF384" s="42">
        <v>1</v>
      </c>
      <c r="AG384" s="42"/>
      <c r="AH384" s="42"/>
      <c r="AI384" s="42">
        <v>0</v>
      </c>
      <c r="AJ384" s="42">
        <v>0</v>
      </c>
      <c r="AK384" s="42">
        <v>0</v>
      </c>
      <c r="AL384" s="42"/>
      <c r="AM384" s="42"/>
      <c r="AN384" s="42"/>
      <c r="AO384" s="42"/>
      <c r="AP384" s="42"/>
      <c r="AQ384" s="42"/>
      <c r="AR384" s="42"/>
      <c r="AS384" s="42"/>
      <c r="AT384" s="42"/>
      <c r="AU384" s="42"/>
      <c r="AV384" s="42"/>
      <c r="AW384" s="42"/>
    </row>
    <row r="385" spans="1:37" ht="12.75" customHeight="1">
      <c r="A385" s="35" t="str">
        <f t="shared" si="63"/>
        <v>Myrtle Beach Park</v>
      </c>
      <c r="B385" t="str">
        <f t="shared" si="62"/>
        <v>https://pinclub.hardrock.com/Catalog/137203.aspx</v>
      </c>
      <c r="C385" s="32">
        <f t="shared" si="84"/>
        <v>383</v>
      </c>
      <c r="D385" s="34">
        <v>62708</v>
      </c>
      <c r="E385" s="34" t="s">
        <v>741</v>
      </c>
      <c r="F385" s="2" t="s">
        <v>947</v>
      </c>
      <c r="G385" s="16">
        <v>0</v>
      </c>
      <c r="H385" s="34"/>
      <c r="I385" s="34">
        <v>2008</v>
      </c>
      <c r="J385" s="34"/>
      <c r="K385" s="34"/>
      <c r="L385" s="34"/>
      <c r="M385" s="33">
        <v>137203</v>
      </c>
      <c r="N385" t="s">
        <v>1056</v>
      </c>
      <c r="O385" t="s">
        <v>407</v>
      </c>
      <c r="P385" t="s">
        <v>741</v>
      </c>
      <c r="Q385" t="s">
        <v>408</v>
      </c>
      <c r="R385" t="s">
        <v>342</v>
      </c>
      <c r="S385" t="s">
        <v>351</v>
      </c>
      <c r="T385" t="s">
        <v>369</v>
      </c>
      <c r="U385" t="s">
        <v>344</v>
      </c>
      <c r="V385" t="s">
        <v>345</v>
      </c>
      <c r="X385" t="s">
        <v>346</v>
      </c>
      <c r="Y385" t="s">
        <v>353</v>
      </c>
      <c r="Z385" t="s">
        <v>405</v>
      </c>
      <c r="AA385">
        <v>62708</v>
      </c>
      <c r="AB385" t="s">
        <v>349</v>
      </c>
      <c r="AC385">
        <v>0</v>
      </c>
      <c r="AD385">
        <v>25</v>
      </c>
      <c r="AE385">
        <v>2008</v>
      </c>
      <c r="AF385">
        <v>1</v>
      </c>
    </row>
    <row r="386" spans="1:37" ht="12.75" hidden="1" customHeight="1">
      <c r="A386" s="35" t="str">
        <f>HYPERLINK(B386,E386)</f>
        <v>Myrtle Beach Park</v>
      </c>
      <c r="B386" t="str">
        <f>CONCATENATE($B$1,M386,$C$1)</f>
        <v>https://pinclub.hardrock.com/Catalog/137099.aspx</v>
      </c>
      <c r="C386" s="32">
        <f t="shared" si="84"/>
        <v>384</v>
      </c>
      <c r="D386" s="76">
        <v>62608</v>
      </c>
      <c r="E386" s="76" t="s">
        <v>741</v>
      </c>
      <c r="F386" s="14">
        <v>1</v>
      </c>
      <c r="G386" s="16">
        <v>0</v>
      </c>
      <c r="H386" s="34"/>
      <c r="I386" s="34">
        <v>2008</v>
      </c>
      <c r="J386" s="76" t="s">
        <v>1496</v>
      </c>
      <c r="K386" s="76"/>
      <c r="L386" s="76"/>
      <c r="M386" s="33">
        <v>137099</v>
      </c>
      <c r="N386" t="s">
        <v>859</v>
      </c>
      <c r="O386" t="s">
        <v>860</v>
      </c>
      <c r="P386" t="s">
        <v>741</v>
      </c>
      <c r="Q386" t="s">
        <v>861</v>
      </c>
      <c r="R386" t="s">
        <v>342</v>
      </c>
      <c r="V386" t="s">
        <v>345</v>
      </c>
      <c r="X386" t="s">
        <v>346</v>
      </c>
      <c r="AA386">
        <v>62608</v>
      </c>
      <c r="AB386" t="s">
        <v>349</v>
      </c>
      <c r="AD386">
        <v>25.06</v>
      </c>
      <c r="AE386">
        <v>2008</v>
      </c>
      <c r="AF386">
        <v>1</v>
      </c>
    </row>
    <row r="387" spans="1:37" ht="12.75" hidden="1" customHeight="1">
      <c r="A387" s="35" t="str">
        <f t="shared" si="63"/>
        <v>Myrtle Beach Park</v>
      </c>
      <c r="B387" t="str">
        <f t="shared" ref="B387:B515" si="85">CONCATENATE($B$1,M387,$C$1)</f>
        <v>https://pinclub.hardrock.com/Catalog/111243.aspx</v>
      </c>
      <c r="C387" s="32">
        <f t="shared" si="84"/>
        <v>385</v>
      </c>
      <c r="D387" s="34">
        <v>44819</v>
      </c>
      <c r="E387" s="34" t="s">
        <v>741</v>
      </c>
      <c r="F387" s="14">
        <v>1</v>
      </c>
      <c r="G387" s="16">
        <v>0</v>
      </c>
      <c r="H387" s="34"/>
      <c r="I387" s="34">
        <v>2008</v>
      </c>
      <c r="J387" s="34"/>
      <c r="K387" s="34"/>
      <c r="L387" s="34"/>
      <c r="M387" s="33">
        <v>111243</v>
      </c>
      <c r="N387" t="s">
        <v>739</v>
      </c>
      <c r="O387" t="s">
        <v>740</v>
      </c>
      <c r="P387" t="s">
        <v>741</v>
      </c>
      <c r="Q387" t="s">
        <v>409</v>
      </c>
      <c r="R387" t="s">
        <v>342</v>
      </c>
      <c r="X387" t="s">
        <v>346</v>
      </c>
      <c r="Y387" t="s">
        <v>353</v>
      </c>
      <c r="AA387">
        <v>44819</v>
      </c>
      <c r="AB387" t="s">
        <v>349</v>
      </c>
      <c r="AC387">
        <v>0</v>
      </c>
      <c r="AD387">
        <v>25</v>
      </c>
      <c r="AE387">
        <v>2008</v>
      </c>
      <c r="AF387">
        <v>1</v>
      </c>
    </row>
    <row r="388" spans="1:37" ht="12.75" hidden="1" customHeight="1">
      <c r="A388" s="35" t="str">
        <f t="shared" ref="A388:A516" si="86">HYPERLINK(B388,E388)</f>
        <v>Myrtle Beach Park</v>
      </c>
      <c r="B388" t="str">
        <f t="shared" si="85"/>
        <v>https://pinclub.hardrock.com/Catalog/111242.aspx</v>
      </c>
      <c r="C388" s="32">
        <f t="shared" ref="C388:C404" si="87">C387+1</f>
        <v>386</v>
      </c>
      <c r="D388" s="34">
        <v>44818</v>
      </c>
      <c r="E388" s="34" t="s">
        <v>741</v>
      </c>
      <c r="F388" s="14">
        <v>1</v>
      </c>
      <c r="G388" s="16">
        <v>0</v>
      </c>
      <c r="H388" s="34"/>
      <c r="I388" s="34">
        <v>2008</v>
      </c>
      <c r="J388" s="34"/>
      <c r="K388" s="34"/>
      <c r="L388" s="34"/>
      <c r="M388" s="33">
        <v>111242</v>
      </c>
      <c r="N388" t="s">
        <v>410</v>
      </c>
      <c r="O388" t="s">
        <v>411</v>
      </c>
      <c r="P388" t="s">
        <v>741</v>
      </c>
      <c r="Q388" t="s">
        <v>412</v>
      </c>
      <c r="R388" t="s">
        <v>376</v>
      </c>
      <c r="T388" t="s">
        <v>369</v>
      </c>
      <c r="V388" t="s">
        <v>345</v>
      </c>
      <c r="X388" t="s">
        <v>346</v>
      </c>
      <c r="Y388" t="s">
        <v>353</v>
      </c>
      <c r="AA388">
        <v>44818</v>
      </c>
      <c r="AB388" t="s">
        <v>349</v>
      </c>
      <c r="AC388">
        <v>0</v>
      </c>
      <c r="AD388">
        <v>25</v>
      </c>
      <c r="AE388">
        <v>2008</v>
      </c>
      <c r="AF388">
        <v>1</v>
      </c>
    </row>
    <row r="389" spans="1:37" ht="12.75" customHeight="1">
      <c r="A389" s="35" t="str">
        <f t="shared" si="86"/>
        <v>Myrtle Beach Park</v>
      </c>
      <c r="B389" t="str">
        <f t="shared" si="85"/>
        <v>https://pinclub.hardrock.com/Catalog/111247.aspx</v>
      </c>
      <c r="C389" s="32">
        <f t="shared" si="87"/>
        <v>387</v>
      </c>
      <c r="D389" s="34">
        <v>44823</v>
      </c>
      <c r="E389" s="34" t="s">
        <v>741</v>
      </c>
      <c r="F389" s="2" t="s">
        <v>947</v>
      </c>
      <c r="G389" s="16">
        <v>0</v>
      </c>
      <c r="H389" s="34"/>
      <c r="I389" s="34">
        <v>2008</v>
      </c>
      <c r="J389" s="34"/>
      <c r="K389" s="34"/>
      <c r="L389" s="34"/>
      <c r="M389" s="33">
        <v>111247</v>
      </c>
      <c r="N389" t="s">
        <v>413</v>
      </c>
      <c r="O389" t="s">
        <v>414</v>
      </c>
      <c r="P389" t="s">
        <v>741</v>
      </c>
      <c r="Q389" t="s">
        <v>415</v>
      </c>
      <c r="R389" t="s">
        <v>342</v>
      </c>
      <c r="T389" t="s">
        <v>369</v>
      </c>
      <c r="V389" t="s">
        <v>345</v>
      </c>
      <c r="X389" t="s">
        <v>346</v>
      </c>
      <c r="Y389" t="s">
        <v>353</v>
      </c>
      <c r="AA389">
        <v>44823</v>
      </c>
      <c r="AB389" t="s">
        <v>349</v>
      </c>
      <c r="AC389">
        <v>0</v>
      </c>
      <c r="AD389">
        <v>25</v>
      </c>
      <c r="AE389">
        <v>2008</v>
      </c>
      <c r="AF389">
        <v>1</v>
      </c>
    </row>
    <row r="390" spans="1:37" ht="12.75" hidden="1" customHeight="1">
      <c r="A390" s="35" t="str">
        <f t="shared" si="86"/>
        <v>Myrtle Beach Park</v>
      </c>
      <c r="B390" t="str">
        <f t="shared" si="85"/>
        <v>https://pinclub.hardrock.com/Catalog/111245.aspx</v>
      </c>
      <c r="C390" s="32">
        <f t="shared" si="87"/>
        <v>388</v>
      </c>
      <c r="D390" s="34">
        <v>44821</v>
      </c>
      <c r="E390" s="34" t="s">
        <v>741</v>
      </c>
      <c r="F390" s="14">
        <v>1</v>
      </c>
      <c r="G390" s="16">
        <v>0</v>
      </c>
      <c r="H390" s="34"/>
      <c r="I390" s="34">
        <v>2008</v>
      </c>
      <c r="J390" s="34"/>
      <c r="K390" s="34"/>
      <c r="L390" s="34"/>
      <c r="M390" s="33">
        <v>111245</v>
      </c>
      <c r="N390" t="s">
        <v>416</v>
      </c>
      <c r="O390" t="s">
        <v>417</v>
      </c>
      <c r="P390" t="s">
        <v>741</v>
      </c>
      <c r="Q390" t="s">
        <v>870</v>
      </c>
      <c r="R390" t="s">
        <v>342</v>
      </c>
      <c r="T390" t="s">
        <v>369</v>
      </c>
      <c r="V390" t="s">
        <v>345</v>
      </c>
      <c r="X390" t="s">
        <v>346</v>
      </c>
      <c r="Y390" t="s">
        <v>353</v>
      </c>
      <c r="AA390">
        <v>44821</v>
      </c>
      <c r="AB390" t="s">
        <v>349</v>
      </c>
      <c r="AC390">
        <v>0</v>
      </c>
      <c r="AD390">
        <v>20</v>
      </c>
      <c r="AE390">
        <v>2008</v>
      </c>
      <c r="AF390">
        <v>1</v>
      </c>
    </row>
    <row r="391" spans="1:37" ht="12.75" hidden="1" customHeight="1">
      <c r="A391" s="35" t="str">
        <f t="shared" si="86"/>
        <v>Myrtle Beach Park</v>
      </c>
      <c r="B391" t="str">
        <f t="shared" si="85"/>
        <v>https://pinclub.hardrock.com/Catalog/111248.aspx</v>
      </c>
      <c r="C391" s="32">
        <f t="shared" si="87"/>
        <v>389</v>
      </c>
      <c r="D391" s="34">
        <v>44824</v>
      </c>
      <c r="E391" s="34" t="s">
        <v>741</v>
      </c>
      <c r="F391" s="14">
        <v>1</v>
      </c>
      <c r="G391" s="16">
        <v>0</v>
      </c>
      <c r="H391" s="34"/>
      <c r="I391" s="34">
        <v>2008</v>
      </c>
      <c r="J391" s="34"/>
      <c r="K391" s="34"/>
      <c r="L391" s="34"/>
      <c r="M391" s="33">
        <v>111248</v>
      </c>
      <c r="N391" t="s">
        <v>418</v>
      </c>
      <c r="O391" t="s">
        <v>419</v>
      </c>
      <c r="P391" t="s">
        <v>741</v>
      </c>
      <c r="Q391" t="s">
        <v>420</v>
      </c>
      <c r="R391" t="s">
        <v>342</v>
      </c>
      <c r="T391" t="s">
        <v>369</v>
      </c>
      <c r="V391" t="s">
        <v>345</v>
      </c>
      <c r="X391" t="s">
        <v>346</v>
      </c>
      <c r="Y391" t="s">
        <v>353</v>
      </c>
      <c r="AA391">
        <v>44824</v>
      </c>
      <c r="AB391" t="s">
        <v>349</v>
      </c>
      <c r="AC391">
        <v>0</v>
      </c>
      <c r="AD391">
        <v>20</v>
      </c>
      <c r="AE391">
        <v>2008</v>
      </c>
      <c r="AF391">
        <v>1</v>
      </c>
    </row>
    <row r="392" spans="1:37" ht="12.75" hidden="1" customHeight="1">
      <c r="A392" s="35" t="str">
        <f t="shared" si="86"/>
        <v>Myrtle Beach Park</v>
      </c>
      <c r="B392" t="str">
        <f t="shared" si="85"/>
        <v>https://pinclub.hardrock.com/Catalog/111246.aspx</v>
      </c>
      <c r="C392" s="32">
        <f t="shared" si="87"/>
        <v>390</v>
      </c>
      <c r="D392" s="34">
        <v>44822</v>
      </c>
      <c r="E392" s="34" t="s">
        <v>741</v>
      </c>
      <c r="F392" s="14">
        <v>1</v>
      </c>
      <c r="G392" s="16">
        <v>0</v>
      </c>
      <c r="H392" s="34"/>
      <c r="I392" s="34">
        <v>2008</v>
      </c>
      <c r="J392" s="34"/>
      <c r="K392" s="34"/>
      <c r="L392" s="34"/>
      <c r="M392" s="33">
        <v>111246</v>
      </c>
      <c r="N392" t="s">
        <v>421</v>
      </c>
      <c r="O392" t="s">
        <v>422</v>
      </c>
      <c r="P392" t="s">
        <v>741</v>
      </c>
      <c r="Q392" t="s">
        <v>423</v>
      </c>
      <c r="R392" t="s">
        <v>342</v>
      </c>
      <c r="T392" t="s">
        <v>369</v>
      </c>
      <c r="V392" t="s">
        <v>345</v>
      </c>
      <c r="X392" t="s">
        <v>346</v>
      </c>
      <c r="Y392" t="s">
        <v>353</v>
      </c>
      <c r="AA392">
        <v>44822</v>
      </c>
      <c r="AB392" t="s">
        <v>349</v>
      </c>
      <c r="AC392">
        <v>0</v>
      </c>
      <c r="AD392">
        <v>25</v>
      </c>
      <c r="AE392">
        <v>2008</v>
      </c>
      <c r="AF392">
        <v>1</v>
      </c>
    </row>
    <row r="393" spans="1:37" ht="12.75" hidden="1" customHeight="1">
      <c r="A393" s="35" t="str">
        <f>HYPERLINK(B393,E393)</f>
        <v>Myrtle Beach Park</v>
      </c>
      <c r="B393" t="str">
        <f>CONCATENATE($B$1,M393,$C$1)</f>
        <v>https://pinclub.hardrock.com/Catalog/158441.aspx</v>
      </c>
      <c r="C393" s="32">
        <f t="shared" si="87"/>
        <v>391</v>
      </c>
      <c r="D393" s="34">
        <v>83360</v>
      </c>
      <c r="E393" s="34" t="s">
        <v>741</v>
      </c>
      <c r="F393" s="14">
        <v>1</v>
      </c>
      <c r="G393" s="16">
        <v>0</v>
      </c>
      <c r="H393" s="34"/>
      <c r="I393" s="34">
        <v>2008</v>
      </c>
      <c r="J393" s="34"/>
      <c r="K393" s="34"/>
      <c r="L393" s="34"/>
      <c r="M393" s="33">
        <v>158441</v>
      </c>
      <c r="N393" s="42" t="s">
        <v>1454</v>
      </c>
      <c r="O393" s="42" t="s">
        <v>1454</v>
      </c>
      <c r="P393" s="42" t="s">
        <v>741</v>
      </c>
      <c r="Q393" s="42" t="s">
        <v>1455</v>
      </c>
      <c r="R393" s="42" t="s">
        <v>342</v>
      </c>
      <c r="S393" s="42" t="s">
        <v>351</v>
      </c>
      <c r="T393" s="42" t="s">
        <v>369</v>
      </c>
      <c r="U393" s="42" t="s">
        <v>344</v>
      </c>
      <c r="V393" s="42" t="s">
        <v>345</v>
      </c>
      <c r="W393" s="42"/>
      <c r="X393" s="42" t="s">
        <v>346</v>
      </c>
      <c r="Y393" s="42" t="s">
        <v>353</v>
      </c>
      <c r="Z393" s="42" t="s">
        <v>1047</v>
      </c>
      <c r="AA393" s="42">
        <v>83360</v>
      </c>
      <c r="AB393" s="42" t="s">
        <v>349</v>
      </c>
      <c r="AC393" s="42"/>
      <c r="AD393" s="42"/>
      <c r="AE393" s="42">
        <v>2008</v>
      </c>
      <c r="AF393" s="42">
        <v>1</v>
      </c>
      <c r="AG393" s="42"/>
      <c r="AH393" s="42"/>
      <c r="AI393" s="42">
        <v>0</v>
      </c>
      <c r="AJ393" s="42">
        <v>0</v>
      </c>
      <c r="AK393" s="42">
        <v>0</v>
      </c>
    </row>
    <row r="394" spans="1:37" ht="12.75" hidden="1" customHeight="1">
      <c r="A394" s="35" t="str">
        <f t="shared" ref="A394:A399" si="88">HYPERLINK(B394,E394)</f>
        <v>Nabq</v>
      </c>
      <c r="B394" t="str">
        <f t="shared" ref="B394:B399" si="89">CONCATENATE($B$1,M394,$C$1)</f>
        <v>https://pinclub.hardrock.com/Catalog/114745.aspx</v>
      </c>
      <c r="C394" s="7">
        <f t="shared" si="87"/>
        <v>392</v>
      </c>
      <c r="D394" s="8">
        <v>70015</v>
      </c>
      <c r="E394" s="8" t="s">
        <v>381</v>
      </c>
      <c r="F394" s="14">
        <v>1</v>
      </c>
      <c r="G394" s="16">
        <v>9</v>
      </c>
      <c r="H394" s="8"/>
      <c r="I394" s="8">
        <v>2012</v>
      </c>
      <c r="J394" s="8">
        <v>3</v>
      </c>
      <c r="K394" s="8" t="s">
        <v>614</v>
      </c>
      <c r="L394" s="8"/>
      <c r="M394" s="8">
        <v>114745</v>
      </c>
      <c r="N394" t="s">
        <v>1121</v>
      </c>
      <c r="O394" t="s">
        <v>1122</v>
      </c>
      <c r="P394" t="s">
        <v>381</v>
      </c>
      <c r="Q394" t="s">
        <v>1123</v>
      </c>
      <c r="R394" t="s">
        <v>376</v>
      </c>
      <c r="S394" t="s">
        <v>351</v>
      </c>
      <c r="T394" t="s">
        <v>401</v>
      </c>
      <c r="U394" t="s">
        <v>344</v>
      </c>
      <c r="V394" t="s">
        <v>345</v>
      </c>
      <c r="X394" t="s">
        <v>346</v>
      </c>
      <c r="Y394" t="s">
        <v>347</v>
      </c>
      <c r="Z394" t="s">
        <v>348</v>
      </c>
      <c r="AA394">
        <v>70015</v>
      </c>
      <c r="AB394" t="s">
        <v>349</v>
      </c>
      <c r="AE394">
        <v>2012</v>
      </c>
      <c r="AF394">
        <v>1</v>
      </c>
      <c r="AI394">
        <v>0</v>
      </c>
      <c r="AJ394">
        <v>0</v>
      </c>
      <c r="AK394">
        <v>0</v>
      </c>
    </row>
    <row r="395" spans="1:37" ht="12.75" hidden="1" customHeight="1">
      <c r="A395" s="35" t="str">
        <f t="shared" si="88"/>
        <v>Nabq</v>
      </c>
      <c r="B395" t="str">
        <f t="shared" si="89"/>
        <v>https://pinclub.hardrock.com/Catalog/151521.aspx</v>
      </c>
      <c r="C395" s="7">
        <f t="shared" si="87"/>
        <v>393</v>
      </c>
      <c r="D395" s="8">
        <v>76564</v>
      </c>
      <c r="E395" s="8" t="s">
        <v>381</v>
      </c>
      <c r="F395" s="14">
        <v>1</v>
      </c>
      <c r="G395" s="16">
        <v>9</v>
      </c>
      <c r="H395" s="8"/>
      <c r="I395" s="8">
        <v>2014</v>
      </c>
      <c r="J395" s="8">
        <v>3</v>
      </c>
      <c r="K395" s="8" t="s">
        <v>614</v>
      </c>
      <c r="L395" s="8"/>
      <c r="M395" s="8">
        <v>151521</v>
      </c>
      <c r="N395" t="s">
        <v>1289</v>
      </c>
      <c r="O395" t="s">
        <v>885</v>
      </c>
      <c r="P395" t="s">
        <v>381</v>
      </c>
      <c r="Q395" t="s">
        <v>736</v>
      </c>
      <c r="R395" t="s">
        <v>342</v>
      </c>
      <c r="S395" t="s">
        <v>351</v>
      </c>
      <c r="T395" t="s">
        <v>369</v>
      </c>
      <c r="U395" t="s">
        <v>344</v>
      </c>
      <c r="V395" t="s">
        <v>345</v>
      </c>
      <c r="X395" t="s">
        <v>346</v>
      </c>
      <c r="Y395" t="s">
        <v>347</v>
      </c>
      <c r="Z395" t="s">
        <v>348</v>
      </c>
      <c r="AA395">
        <v>76564</v>
      </c>
      <c r="AB395" t="s">
        <v>349</v>
      </c>
      <c r="AE395">
        <v>2014</v>
      </c>
      <c r="AF395">
        <v>1</v>
      </c>
      <c r="AH395" t="s">
        <v>1290</v>
      </c>
      <c r="AI395">
        <v>0</v>
      </c>
      <c r="AJ395">
        <v>0</v>
      </c>
      <c r="AK395">
        <v>0</v>
      </c>
    </row>
    <row r="396" spans="1:37" ht="12.75" hidden="1" customHeight="1">
      <c r="A396" s="35" t="str">
        <f t="shared" si="88"/>
        <v>Nabq</v>
      </c>
      <c r="B396" t="str">
        <f t="shared" si="89"/>
        <v>https://pinclub.hardrock.com/Catalog/151522.aspx</v>
      </c>
      <c r="C396" s="7">
        <f t="shared" si="87"/>
        <v>394</v>
      </c>
      <c r="D396" s="8">
        <v>76565</v>
      </c>
      <c r="E396" s="8" t="s">
        <v>381</v>
      </c>
      <c r="F396" s="14">
        <v>1</v>
      </c>
      <c r="G396" s="16">
        <v>9</v>
      </c>
      <c r="H396" s="8"/>
      <c r="I396" s="8">
        <v>2014</v>
      </c>
      <c r="J396" s="8">
        <v>3</v>
      </c>
      <c r="K396" s="8" t="s">
        <v>614</v>
      </c>
      <c r="L396" s="8"/>
      <c r="M396" s="8">
        <v>151522</v>
      </c>
      <c r="N396" t="s">
        <v>1291</v>
      </c>
      <c r="O396" t="s">
        <v>1179</v>
      </c>
      <c r="P396" t="s">
        <v>381</v>
      </c>
      <c r="Q396" t="s">
        <v>364</v>
      </c>
      <c r="R396" t="s">
        <v>342</v>
      </c>
      <c r="S396" t="s">
        <v>351</v>
      </c>
      <c r="T396" t="s">
        <v>369</v>
      </c>
      <c r="U396" t="s">
        <v>344</v>
      </c>
      <c r="V396" t="s">
        <v>345</v>
      </c>
      <c r="X396" t="s">
        <v>346</v>
      </c>
      <c r="Y396" t="s">
        <v>347</v>
      </c>
      <c r="Z396" t="s">
        <v>348</v>
      </c>
      <c r="AA396">
        <v>76565</v>
      </c>
      <c r="AB396" t="s">
        <v>349</v>
      </c>
      <c r="AE396">
        <v>2014</v>
      </c>
      <c r="AF396">
        <v>1</v>
      </c>
      <c r="AH396" t="s">
        <v>1292</v>
      </c>
      <c r="AI396">
        <v>0</v>
      </c>
      <c r="AJ396">
        <v>0</v>
      </c>
      <c r="AK396">
        <v>0</v>
      </c>
    </row>
    <row r="397" spans="1:37" ht="12.75" hidden="1" customHeight="1">
      <c r="A397" s="35" t="str">
        <f t="shared" si="88"/>
        <v>Nabq</v>
      </c>
      <c r="B397" t="str">
        <f t="shared" si="89"/>
        <v>https://pinclub.hardrock.com/Catalog/151735.aspx</v>
      </c>
      <c r="C397" s="7">
        <f t="shared" si="87"/>
        <v>395</v>
      </c>
      <c r="D397" s="8">
        <v>76776</v>
      </c>
      <c r="E397" s="8" t="s">
        <v>381</v>
      </c>
      <c r="F397" s="14">
        <v>1</v>
      </c>
      <c r="G397" s="16">
        <v>9</v>
      </c>
      <c r="H397" s="8"/>
      <c r="I397" s="8">
        <v>2014</v>
      </c>
      <c r="J397" s="8">
        <v>3</v>
      </c>
      <c r="K397" s="8" t="s">
        <v>614</v>
      </c>
      <c r="L397" s="8"/>
      <c r="M397" s="8">
        <v>151735</v>
      </c>
      <c r="N397" t="s">
        <v>1293</v>
      </c>
      <c r="O397" t="s">
        <v>1294</v>
      </c>
      <c r="P397" t="s">
        <v>381</v>
      </c>
      <c r="Q397" t="s">
        <v>789</v>
      </c>
      <c r="R397" t="s">
        <v>342</v>
      </c>
      <c r="S397" t="s">
        <v>351</v>
      </c>
      <c r="T397" t="s">
        <v>369</v>
      </c>
      <c r="U397" t="s">
        <v>344</v>
      </c>
      <c r="V397" t="s">
        <v>345</v>
      </c>
      <c r="X397" t="s">
        <v>346</v>
      </c>
      <c r="Y397" t="s">
        <v>347</v>
      </c>
      <c r="Z397" t="s">
        <v>348</v>
      </c>
      <c r="AA397">
        <v>76776</v>
      </c>
      <c r="AB397" t="s">
        <v>349</v>
      </c>
      <c r="AE397">
        <v>2014</v>
      </c>
      <c r="AF397">
        <v>1</v>
      </c>
      <c r="AH397" t="s">
        <v>1295</v>
      </c>
      <c r="AI397">
        <v>0</v>
      </c>
      <c r="AJ397">
        <v>0</v>
      </c>
      <c r="AK397">
        <v>0</v>
      </c>
    </row>
    <row r="398" spans="1:37" ht="12.75" hidden="1" customHeight="1">
      <c r="A398" s="35" t="str">
        <f t="shared" si="88"/>
        <v>Nabq</v>
      </c>
      <c r="B398" t="str">
        <f t="shared" si="89"/>
        <v>https://pinclub.hardrock.com/Catalog/159831.aspx</v>
      </c>
      <c r="C398" s="7">
        <f t="shared" si="87"/>
        <v>396</v>
      </c>
      <c r="D398" s="8">
        <v>84719</v>
      </c>
      <c r="E398" s="8" t="s">
        <v>381</v>
      </c>
      <c r="F398" s="14">
        <v>1</v>
      </c>
      <c r="G398" s="16">
        <v>9</v>
      </c>
      <c r="H398" s="8"/>
      <c r="I398" s="8">
        <v>2015</v>
      </c>
      <c r="J398" s="8">
        <v>3</v>
      </c>
      <c r="K398" s="8" t="s">
        <v>614</v>
      </c>
      <c r="L398" s="8"/>
      <c r="M398" s="8">
        <v>159831</v>
      </c>
      <c r="N398" s="42" t="s">
        <v>1473</v>
      </c>
      <c r="O398" s="42" t="s">
        <v>1166</v>
      </c>
      <c r="P398" s="42" t="s">
        <v>381</v>
      </c>
      <c r="Q398" s="42" t="s">
        <v>647</v>
      </c>
      <c r="R398" s="42" t="s">
        <v>342</v>
      </c>
      <c r="S398" s="42" t="s">
        <v>351</v>
      </c>
      <c r="T398" s="42" t="s">
        <v>369</v>
      </c>
      <c r="U398" s="42"/>
      <c r="V398" s="42" t="s">
        <v>345</v>
      </c>
      <c r="W398" s="42"/>
      <c r="X398" s="42" t="s">
        <v>346</v>
      </c>
      <c r="Y398" s="42" t="s">
        <v>347</v>
      </c>
      <c r="Z398" s="42" t="s">
        <v>1047</v>
      </c>
      <c r="AA398" s="42">
        <v>84719</v>
      </c>
      <c r="AB398" s="42" t="s">
        <v>349</v>
      </c>
      <c r="AC398" s="42"/>
      <c r="AD398" s="42">
        <v>17.5</v>
      </c>
      <c r="AE398" s="42">
        <v>2015</v>
      </c>
      <c r="AF398" s="42">
        <v>1</v>
      </c>
      <c r="AG398" s="42"/>
      <c r="AH398" s="42"/>
      <c r="AI398" s="42">
        <v>0</v>
      </c>
      <c r="AJ398" s="42">
        <v>0</v>
      </c>
      <c r="AK398" s="42">
        <v>0</v>
      </c>
    </row>
    <row r="399" spans="1:37" ht="12.75" hidden="1" customHeight="1">
      <c r="A399" s="35" t="str">
        <f t="shared" si="88"/>
        <v>Nabq</v>
      </c>
      <c r="B399" t="str">
        <f t="shared" si="89"/>
        <v>https://pinclub.hardrock.com/Catalog/159832.aspx</v>
      </c>
      <c r="C399" s="7">
        <f t="shared" si="87"/>
        <v>397</v>
      </c>
      <c r="D399" s="8">
        <v>84720</v>
      </c>
      <c r="E399" s="8" t="s">
        <v>381</v>
      </c>
      <c r="F399" s="14">
        <v>1</v>
      </c>
      <c r="G399" s="16">
        <v>9</v>
      </c>
      <c r="H399" s="8"/>
      <c r="I399" s="8">
        <v>2015</v>
      </c>
      <c r="J399" s="8">
        <v>3</v>
      </c>
      <c r="K399" s="8" t="s">
        <v>614</v>
      </c>
      <c r="L399" s="8"/>
      <c r="M399" s="8">
        <v>159832</v>
      </c>
      <c r="N399" s="42" t="s">
        <v>1474</v>
      </c>
      <c r="O399" s="42" t="s">
        <v>273</v>
      </c>
      <c r="P399" s="42" t="s">
        <v>381</v>
      </c>
      <c r="Q399" s="42" t="s">
        <v>877</v>
      </c>
      <c r="R399" s="42" t="s">
        <v>342</v>
      </c>
      <c r="S399" s="42" t="s">
        <v>351</v>
      </c>
      <c r="T399" s="42" t="s">
        <v>369</v>
      </c>
      <c r="U399" s="42"/>
      <c r="V399" s="42" t="s">
        <v>345</v>
      </c>
      <c r="W399" s="42"/>
      <c r="X399" s="42" t="s">
        <v>346</v>
      </c>
      <c r="Y399" s="42" t="s">
        <v>347</v>
      </c>
      <c r="Z399" s="42" t="s">
        <v>1047</v>
      </c>
      <c r="AA399" s="42">
        <v>84720</v>
      </c>
      <c r="AB399" s="42" t="s">
        <v>349</v>
      </c>
      <c r="AC399" s="42"/>
      <c r="AD399" s="42"/>
      <c r="AE399" s="42">
        <v>2015</v>
      </c>
      <c r="AF399" s="42">
        <v>1</v>
      </c>
      <c r="AG399" s="42"/>
      <c r="AH399" s="42"/>
      <c r="AI399" s="42">
        <v>0</v>
      </c>
      <c r="AJ399" s="42">
        <v>0</v>
      </c>
      <c r="AK399" s="42">
        <v>0</v>
      </c>
    </row>
    <row r="400" spans="1:37" ht="12.75" hidden="1" customHeight="1">
      <c r="A400" s="35" t="str">
        <f t="shared" si="86"/>
        <v>Nagayo</v>
      </c>
      <c r="B400" t="str">
        <f t="shared" si="85"/>
        <v>https://pinclub.hardrock.com/Catalog/132406.aspx</v>
      </c>
      <c r="C400" s="7">
        <f t="shared" si="87"/>
        <v>398</v>
      </c>
      <c r="D400" s="8">
        <v>58045</v>
      </c>
      <c r="E400" s="8" t="s">
        <v>1027</v>
      </c>
      <c r="F400" s="14">
        <v>1</v>
      </c>
      <c r="G400" s="16">
        <v>9</v>
      </c>
      <c r="H400" s="8"/>
      <c r="I400" s="8">
        <v>2010</v>
      </c>
      <c r="J400" s="8">
        <v>3</v>
      </c>
      <c r="K400" s="8" t="s">
        <v>614</v>
      </c>
      <c r="L400" s="8"/>
      <c r="M400" s="8">
        <v>132406</v>
      </c>
      <c r="N400" t="s">
        <v>844</v>
      </c>
      <c r="O400" t="s">
        <v>1025</v>
      </c>
      <c r="P400" t="s">
        <v>1026</v>
      </c>
      <c r="Q400" t="s">
        <v>1079</v>
      </c>
      <c r="R400" t="s">
        <v>342</v>
      </c>
      <c r="S400" t="s">
        <v>351</v>
      </c>
      <c r="T400" t="s">
        <v>369</v>
      </c>
      <c r="U400" t="s">
        <v>344</v>
      </c>
      <c r="V400" t="s">
        <v>345</v>
      </c>
      <c r="X400" t="s">
        <v>346</v>
      </c>
      <c r="Y400" t="s">
        <v>353</v>
      </c>
      <c r="Z400" t="s">
        <v>348</v>
      </c>
      <c r="AA400">
        <v>58045</v>
      </c>
      <c r="AB400" t="s">
        <v>349</v>
      </c>
      <c r="AC400">
        <v>0</v>
      </c>
      <c r="AD400">
        <v>20</v>
      </c>
      <c r="AE400">
        <v>2010</v>
      </c>
      <c r="AF400">
        <v>1</v>
      </c>
    </row>
    <row r="401" spans="1:37" ht="12.75" hidden="1" customHeight="1">
      <c r="A401" s="35" t="str">
        <f t="shared" si="86"/>
        <v>Narita</v>
      </c>
      <c r="B401" t="str">
        <f t="shared" si="85"/>
        <v>https://pinclub.hardrock.com/Catalog/132734.aspx</v>
      </c>
      <c r="C401" s="7">
        <f t="shared" si="87"/>
        <v>399</v>
      </c>
      <c r="D401" s="8">
        <v>58363</v>
      </c>
      <c r="E401" s="8" t="s">
        <v>140</v>
      </c>
      <c r="F401" s="14">
        <v>1</v>
      </c>
      <c r="G401" s="16">
        <v>9</v>
      </c>
      <c r="H401" s="8"/>
      <c r="I401" s="8">
        <v>2010</v>
      </c>
      <c r="J401" s="8">
        <v>3</v>
      </c>
      <c r="K401" s="8" t="s">
        <v>614</v>
      </c>
      <c r="L401" s="8"/>
      <c r="M401" s="8">
        <v>132734</v>
      </c>
      <c r="N401" t="s">
        <v>138</v>
      </c>
      <c r="O401" t="s">
        <v>139</v>
      </c>
      <c r="P401" t="s">
        <v>140</v>
      </c>
      <c r="Q401" t="s">
        <v>59</v>
      </c>
      <c r="R401" t="s">
        <v>342</v>
      </c>
      <c r="S401" t="s">
        <v>351</v>
      </c>
      <c r="T401" t="s">
        <v>369</v>
      </c>
      <c r="U401" t="s">
        <v>344</v>
      </c>
      <c r="V401" t="s">
        <v>345</v>
      </c>
      <c r="X401" t="s">
        <v>346</v>
      </c>
      <c r="Y401" t="s">
        <v>353</v>
      </c>
      <c r="Z401" t="s">
        <v>348</v>
      </c>
      <c r="AA401">
        <v>58363</v>
      </c>
      <c r="AB401" t="s">
        <v>349</v>
      </c>
      <c r="AD401">
        <v>20</v>
      </c>
      <c r="AE401">
        <v>2010</v>
      </c>
      <c r="AF401">
        <v>1</v>
      </c>
    </row>
    <row r="402" spans="1:37" ht="12.75" hidden="1" customHeight="1">
      <c r="A402" s="35" t="str">
        <f t="shared" si="86"/>
        <v>Nashville</v>
      </c>
      <c r="B402" t="str">
        <f t="shared" si="85"/>
        <v>https://pinclub.hardrock.com/Catalog/100766.aspx</v>
      </c>
      <c r="C402" s="3">
        <f t="shared" si="87"/>
        <v>400</v>
      </c>
      <c r="D402" s="4">
        <v>31397</v>
      </c>
      <c r="E402" s="4" t="s">
        <v>58</v>
      </c>
      <c r="F402" s="14">
        <v>1</v>
      </c>
      <c r="G402" s="16">
        <v>6</v>
      </c>
      <c r="H402" s="4">
        <v>500</v>
      </c>
      <c r="I402" s="4">
        <v>2006</v>
      </c>
      <c r="J402" s="4">
        <v>6</v>
      </c>
      <c r="K402" s="4" t="s">
        <v>612</v>
      </c>
      <c r="L402" s="4"/>
      <c r="M402" s="4">
        <v>100766</v>
      </c>
      <c r="N402" t="s">
        <v>845</v>
      </c>
      <c r="O402" t="s">
        <v>846</v>
      </c>
      <c r="P402" t="s">
        <v>58</v>
      </c>
      <c r="Q402" t="s">
        <v>847</v>
      </c>
      <c r="R402" t="s">
        <v>342</v>
      </c>
      <c r="S402" t="s">
        <v>351</v>
      </c>
      <c r="T402" t="s">
        <v>369</v>
      </c>
      <c r="U402" t="s">
        <v>344</v>
      </c>
      <c r="V402" t="s">
        <v>345</v>
      </c>
      <c r="X402" t="s">
        <v>346</v>
      </c>
      <c r="Y402" t="s">
        <v>353</v>
      </c>
      <c r="Z402" t="s">
        <v>348</v>
      </c>
      <c r="AA402">
        <v>31397</v>
      </c>
      <c r="AB402" t="s">
        <v>349</v>
      </c>
      <c r="AC402">
        <v>500</v>
      </c>
      <c r="AD402">
        <v>12.64</v>
      </c>
      <c r="AE402">
        <v>2006</v>
      </c>
      <c r="AF402">
        <v>1</v>
      </c>
    </row>
    <row r="403" spans="1:37" ht="12.75" customHeight="1">
      <c r="A403" s="35" t="str">
        <f>HYPERLINK(B403,E403)</f>
        <v>Nashville</v>
      </c>
      <c r="B403" t="str">
        <f>CONCATENATE($B$1,M403,$C$1)</f>
        <v>https://pinclub.hardrock.com/Catalog/142463.aspx</v>
      </c>
      <c r="C403" s="5">
        <f t="shared" si="87"/>
        <v>401</v>
      </c>
      <c r="D403" s="6">
        <v>67814</v>
      </c>
      <c r="E403" s="6" t="s">
        <v>58</v>
      </c>
      <c r="F403" s="2" t="s">
        <v>947</v>
      </c>
      <c r="G403" s="16">
        <v>7</v>
      </c>
      <c r="H403" s="6"/>
      <c r="I403" s="6">
        <v>2007</v>
      </c>
      <c r="J403" s="6">
        <v>2</v>
      </c>
      <c r="K403" s="6" t="s">
        <v>612</v>
      </c>
      <c r="L403" s="6"/>
      <c r="M403" s="6">
        <v>142463</v>
      </c>
      <c r="N403" t="s">
        <v>971</v>
      </c>
      <c r="O403" t="s">
        <v>972</v>
      </c>
      <c r="P403" t="s">
        <v>58</v>
      </c>
      <c r="Q403" t="s">
        <v>973</v>
      </c>
      <c r="R403" t="s">
        <v>342</v>
      </c>
      <c r="S403" t="s">
        <v>351</v>
      </c>
      <c r="T403" t="s">
        <v>369</v>
      </c>
      <c r="U403" t="s">
        <v>344</v>
      </c>
      <c r="V403" t="s">
        <v>345</v>
      </c>
      <c r="X403" t="s">
        <v>346</v>
      </c>
      <c r="Y403" t="s">
        <v>353</v>
      </c>
      <c r="Z403" t="s">
        <v>348</v>
      </c>
      <c r="AA403">
        <v>67814</v>
      </c>
      <c r="AB403" t="s">
        <v>349</v>
      </c>
      <c r="AE403">
        <v>2007</v>
      </c>
      <c r="AF403">
        <v>1</v>
      </c>
      <c r="AI403">
        <v>0</v>
      </c>
      <c r="AJ403">
        <v>0</v>
      </c>
      <c r="AK403">
        <v>0</v>
      </c>
    </row>
    <row r="404" spans="1:37" ht="12.75" hidden="1" customHeight="1">
      <c r="A404" s="35" t="str">
        <f t="shared" si="86"/>
        <v>Nashville</v>
      </c>
      <c r="B404" t="str">
        <f t="shared" si="85"/>
        <v>https://pinclub.hardrock.com/Catalog/117132.aspx</v>
      </c>
      <c r="C404" s="7">
        <f t="shared" si="87"/>
        <v>402</v>
      </c>
      <c r="D404" s="8">
        <v>51968</v>
      </c>
      <c r="E404" s="8" t="s">
        <v>58</v>
      </c>
      <c r="F404" s="14">
        <v>1</v>
      </c>
      <c r="G404" s="16">
        <v>9</v>
      </c>
      <c r="H404" s="8"/>
      <c r="I404" s="8">
        <v>2009</v>
      </c>
      <c r="J404" s="8">
        <v>3</v>
      </c>
      <c r="K404" s="8" t="s">
        <v>614</v>
      </c>
      <c r="L404" s="8"/>
      <c r="M404" s="8">
        <v>117132</v>
      </c>
      <c r="N404" t="s">
        <v>60</v>
      </c>
      <c r="O404" t="s">
        <v>62</v>
      </c>
      <c r="P404" t="s">
        <v>58</v>
      </c>
      <c r="Q404" t="s">
        <v>63</v>
      </c>
      <c r="R404" t="s">
        <v>342</v>
      </c>
      <c r="S404" t="s">
        <v>351</v>
      </c>
      <c r="T404" t="s">
        <v>369</v>
      </c>
      <c r="U404" t="s">
        <v>344</v>
      </c>
      <c r="V404" t="s">
        <v>345</v>
      </c>
      <c r="X404" t="s">
        <v>346</v>
      </c>
      <c r="Y404" t="s">
        <v>353</v>
      </c>
      <c r="Z404" t="s">
        <v>348</v>
      </c>
      <c r="AA404">
        <v>51968</v>
      </c>
      <c r="AB404" t="s">
        <v>349</v>
      </c>
      <c r="AD404">
        <v>13.38</v>
      </c>
      <c r="AE404">
        <v>2009</v>
      </c>
      <c r="AF404">
        <v>1</v>
      </c>
    </row>
    <row r="405" spans="1:37" ht="12.75" hidden="1" customHeight="1">
      <c r="A405" s="35" t="str">
        <f t="shared" si="86"/>
        <v>Nassau</v>
      </c>
      <c r="B405" t="str">
        <f t="shared" si="85"/>
        <v>https://pinclub.hardrock.com/Catalog/129425.aspx</v>
      </c>
      <c r="C405" s="3">
        <f t="shared" ref="C405:C436" si="90">C404+1</f>
        <v>403</v>
      </c>
      <c r="D405" s="4">
        <v>33674</v>
      </c>
      <c r="E405" s="4" t="s">
        <v>66</v>
      </c>
      <c r="F405" s="14">
        <v>1</v>
      </c>
      <c r="G405" s="16">
        <v>6</v>
      </c>
      <c r="H405" s="4"/>
      <c r="I405" s="4">
        <v>2006</v>
      </c>
      <c r="J405" s="4">
        <v>4</v>
      </c>
      <c r="K405" s="4" t="s">
        <v>615</v>
      </c>
      <c r="L405" s="4"/>
      <c r="M405" s="4">
        <v>129425</v>
      </c>
      <c r="N405" t="s">
        <v>64</v>
      </c>
      <c r="O405" t="s">
        <v>65</v>
      </c>
      <c r="P405" t="s">
        <v>66</v>
      </c>
      <c r="Q405" t="s">
        <v>488</v>
      </c>
      <c r="R405" t="s">
        <v>342</v>
      </c>
      <c r="S405" t="s">
        <v>397</v>
      </c>
      <c r="T405" t="s">
        <v>401</v>
      </c>
      <c r="U405" t="s">
        <v>344</v>
      </c>
      <c r="V405" t="s">
        <v>345</v>
      </c>
      <c r="X405" t="s">
        <v>346</v>
      </c>
      <c r="Z405" t="s">
        <v>348</v>
      </c>
      <c r="AA405">
        <v>33674</v>
      </c>
      <c r="AB405" t="s">
        <v>349</v>
      </c>
      <c r="AD405">
        <v>13.78</v>
      </c>
      <c r="AE405">
        <v>2006</v>
      </c>
      <c r="AF405">
        <v>1</v>
      </c>
    </row>
    <row r="406" spans="1:37" ht="12.75" hidden="1" customHeight="1">
      <c r="A406" s="35" t="str">
        <f t="shared" si="86"/>
        <v>Nassau</v>
      </c>
      <c r="B406" t="str">
        <f t="shared" si="85"/>
        <v>https://pinclub.hardrock.com/Catalog/107326.aspx</v>
      </c>
      <c r="C406" s="5">
        <f t="shared" si="90"/>
        <v>404</v>
      </c>
      <c r="D406" s="6">
        <v>39968</v>
      </c>
      <c r="E406" s="6" t="s">
        <v>66</v>
      </c>
      <c r="F406" s="14">
        <v>1</v>
      </c>
      <c r="G406" s="16">
        <v>7</v>
      </c>
      <c r="H406" s="6"/>
      <c r="I406" s="6">
        <v>2007</v>
      </c>
      <c r="J406" s="6">
        <v>2</v>
      </c>
      <c r="K406" s="6" t="s">
        <v>615</v>
      </c>
      <c r="L406" s="6"/>
      <c r="M406" s="6">
        <v>107326</v>
      </c>
      <c r="N406" t="s">
        <v>67</v>
      </c>
      <c r="O406" t="s">
        <v>68</v>
      </c>
      <c r="P406" t="s">
        <v>66</v>
      </c>
      <c r="Q406" t="s">
        <v>69</v>
      </c>
      <c r="R406" t="s">
        <v>342</v>
      </c>
      <c r="S406" t="s">
        <v>351</v>
      </c>
      <c r="T406" t="s">
        <v>352</v>
      </c>
      <c r="U406" t="s">
        <v>344</v>
      </c>
      <c r="V406" t="s">
        <v>345</v>
      </c>
      <c r="X406" t="s">
        <v>346</v>
      </c>
      <c r="Y406" t="s">
        <v>353</v>
      </c>
      <c r="Z406" t="s">
        <v>348</v>
      </c>
      <c r="AA406">
        <v>39968</v>
      </c>
      <c r="AB406" t="s">
        <v>349</v>
      </c>
      <c r="AD406">
        <v>16.190000000000001</v>
      </c>
      <c r="AE406">
        <v>2007</v>
      </c>
      <c r="AF406">
        <v>1</v>
      </c>
    </row>
    <row r="407" spans="1:37" ht="12.75" hidden="1" customHeight="1">
      <c r="A407" s="35" t="str">
        <f t="shared" si="86"/>
        <v>Nassau</v>
      </c>
      <c r="B407" t="str">
        <f t="shared" si="85"/>
        <v>https://pinclub.hardrock.com/Catalog/116152.aspx</v>
      </c>
      <c r="C407" s="7">
        <f t="shared" si="90"/>
        <v>405</v>
      </c>
      <c r="D407" s="8">
        <v>50904</v>
      </c>
      <c r="E407" s="8" t="s">
        <v>66</v>
      </c>
      <c r="F407" s="14">
        <v>1</v>
      </c>
      <c r="G407" s="16">
        <v>9</v>
      </c>
      <c r="H407" s="8"/>
      <c r="I407" s="8">
        <v>2009</v>
      </c>
      <c r="J407" s="8">
        <v>3</v>
      </c>
      <c r="K407" s="8" t="s">
        <v>614</v>
      </c>
      <c r="L407" s="8"/>
      <c r="M407" s="8">
        <v>116152</v>
      </c>
      <c r="N407" t="s">
        <v>445</v>
      </c>
      <c r="O407" t="s">
        <v>70</v>
      </c>
      <c r="P407" t="s">
        <v>66</v>
      </c>
      <c r="Q407" t="s">
        <v>71</v>
      </c>
      <c r="R407" t="s">
        <v>342</v>
      </c>
      <c r="S407" t="s">
        <v>351</v>
      </c>
      <c r="T407" t="s">
        <v>352</v>
      </c>
      <c r="U407" t="s">
        <v>344</v>
      </c>
      <c r="V407" t="s">
        <v>345</v>
      </c>
      <c r="X407" t="s">
        <v>346</v>
      </c>
      <c r="Y407" t="s">
        <v>353</v>
      </c>
      <c r="Z407" t="s">
        <v>1047</v>
      </c>
      <c r="AA407">
        <v>50904</v>
      </c>
      <c r="AB407" t="s">
        <v>349</v>
      </c>
      <c r="AD407">
        <v>18</v>
      </c>
      <c r="AE407">
        <v>2009</v>
      </c>
      <c r="AF407">
        <v>1</v>
      </c>
    </row>
    <row r="408" spans="1:37" ht="12.75" hidden="1" customHeight="1">
      <c r="A408" s="35" t="str">
        <f>HYPERLINK(B408,E408)</f>
        <v>Nassau</v>
      </c>
      <c r="B408" t="str">
        <f>CONCATENATE($B$1,M408,$C$1)</f>
        <v>https://pinclub.hardrock.com/Catalog/154527.aspx</v>
      </c>
      <c r="C408" s="7">
        <f t="shared" si="90"/>
        <v>406</v>
      </c>
      <c r="D408" s="8">
        <v>79522</v>
      </c>
      <c r="E408" s="8" t="s">
        <v>66</v>
      </c>
      <c r="F408" s="14">
        <v>1</v>
      </c>
      <c r="G408" s="16">
        <v>9</v>
      </c>
      <c r="H408" s="8"/>
      <c r="I408" s="8">
        <v>2014</v>
      </c>
      <c r="J408" s="8">
        <v>3</v>
      </c>
      <c r="K408" s="8" t="s">
        <v>614</v>
      </c>
      <c r="L408" s="8"/>
      <c r="M408" s="8">
        <v>154527</v>
      </c>
      <c r="N408" t="s">
        <v>393</v>
      </c>
      <c r="O408" t="s">
        <v>1383</v>
      </c>
      <c r="P408" t="s">
        <v>66</v>
      </c>
      <c r="Q408" t="s">
        <v>458</v>
      </c>
      <c r="R408" t="s">
        <v>342</v>
      </c>
      <c r="S408" t="s">
        <v>343</v>
      </c>
      <c r="V408" t="s">
        <v>345</v>
      </c>
      <c r="X408" t="s">
        <v>346</v>
      </c>
      <c r="Y408" t="s">
        <v>353</v>
      </c>
      <c r="Z408" t="s">
        <v>1047</v>
      </c>
      <c r="AA408">
        <v>79522</v>
      </c>
      <c r="AB408" t="s">
        <v>349</v>
      </c>
      <c r="AE408">
        <v>2014</v>
      </c>
      <c r="AF408">
        <v>1</v>
      </c>
      <c r="AI408">
        <v>0</v>
      </c>
      <c r="AJ408">
        <v>0</v>
      </c>
      <c r="AK408">
        <v>0</v>
      </c>
    </row>
    <row r="409" spans="1:37" ht="12.75" hidden="1" customHeight="1">
      <c r="A409" s="35" t="str">
        <f>HYPERLINK(B409,E409)</f>
        <v>Nassau</v>
      </c>
      <c r="B409" t="str">
        <f>CONCATENATE($B$1,M409,$C$1)</f>
        <v>https://pinclub.hardrock.com/Catalog/164722.aspx</v>
      </c>
      <c r="C409" s="7">
        <f t="shared" si="90"/>
        <v>407</v>
      </c>
      <c r="D409" s="8">
        <v>89520</v>
      </c>
      <c r="E409" s="8" t="s">
        <v>66</v>
      </c>
      <c r="F409" s="15"/>
      <c r="G409" s="16">
        <v>9</v>
      </c>
      <c r="H409" s="8"/>
      <c r="I409" s="8">
        <v>2016</v>
      </c>
      <c r="J409" s="8">
        <v>3</v>
      </c>
      <c r="K409" s="8" t="s">
        <v>614</v>
      </c>
      <c r="L409" s="8" t="s">
        <v>618</v>
      </c>
      <c r="M409" s="8">
        <v>164722</v>
      </c>
      <c r="N409" s="134" t="s">
        <v>1550</v>
      </c>
      <c r="O409" s="134" t="s">
        <v>1551</v>
      </c>
      <c r="P409" s="134" t="s">
        <v>66</v>
      </c>
      <c r="Q409" s="134" t="s">
        <v>544</v>
      </c>
      <c r="R409" s="134" t="s">
        <v>342</v>
      </c>
      <c r="S409" s="134" t="s">
        <v>351</v>
      </c>
      <c r="T409" s="134" t="s">
        <v>369</v>
      </c>
      <c r="U409" s="133"/>
      <c r="V409" s="134" t="s">
        <v>345</v>
      </c>
      <c r="W409" s="133"/>
      <c r="X409" s="134" t="s">
        <v>346</v>
      </c>
      <c r="Y409" s="133"/>
      <c r="Z409" s="134" t="s">
        <v>1047</v>
      </c>
      <c r="AA409" s="134">
        <v>89520</v>
      </c>
      <c r="AB409" s="134" t="s">
        <v>349</v>
      </c>
      <c r="AC409" s="133"/>
      <c r="AD409" s="133"/>
      <c r="AE409" s="134">
        <v>2016</v>
      </c>
      <c r="AF409" s="134">
        <v>1</v>
      </c>
      <c r="AG409" s="133"/>
      <c r="AH409" s="133"/>
      <c r="AI409" s="134">
        <v>0</v>
      </c>
      <c r="AJ409" s="134">
        <v>0</v>
      </c>
      <c r="AK409" s="134">
        <v>0</v>
      </c>
    </row>
    <row r="410" spans="1:37" ht="12.75" hidden="1" customHeight="1">
      <c r="A410" s="35" t="str">
        <f t="shared" si="86"/>
        <v>New Dehli</v>
      </c>
      <c r="B410" t="str">
        <f t="shared" si="85"/>
        <v>https://pinclub.hardrock.com/Catalog/133570.aspx</v>
      </c>
      <c r="C410" s="7">
        <f>C409+1</f>
        <v>408</v>
      </c>
      <c r="D410" s="8">
        <v>59179</v>
      </c>
      <c r="E410" s="8" t="s">
        <v>255</v>
      </c>
      <c r="F410" s="14">
        <v>1</v>
      </c>
      <c r="G410" s="16">
        <v>9</v>
      </c>
      <c r="H410" s="8"/>
      <c r="I410" s="8">
        <v>2011</v>
      </c>
      <c r="J410" s="8">
        <v>4</v>
      </c>
      <c r="K410" s="8" t="s">
        <v>614</v>
      </c>
      <c r="L410" s="8" t="s">
        <v>672</v>
      </c>
      <c r="M410" s="8">
        <v>133570</v>
      </c>
      <c r="N410" t="s">
        <v>393</v>
      </c>
      <c r="O410" t="s">
        <v>186</v>
      </c>
      <c r="P410" t="s">
        <v>187</v>
      </c>
      <c r="R410" t="s">
        <v>342</v>
      </c>
      <c r="U410" t="s">
        <v>344</v>
      </c>
      <c r="V410" t="s">
        <v>345</v>
      </c>
      <c r="X410" t="s">
        <v>346</v>
      </c>
      <c r="Y410" t="s">
        <v>353</v>
      </c>
      <c r="AA410">
        <v>59179</v>
      </c>
      <c r="AB410" t="s">
        <v>349</v>
      </c>
      <c r="AE410">
        <v>2011</v>
      </c>
      <c r="AF410">
        <v>1</v>
      </c>
    </row>
    <row r="411" spans="1:37" ht="12.75" hidden="1" customHeight="1">
      <c r="A411" s="35" t="str">
        <f>HYPERLINK(B411,E411)</f>
        <v>New Dehli</v>
      </c>
      <c r="B411" t="str">
        <f>CONCATENATE($B$1,M411,$C$1)</f>
        <v>https://pinclub.hardrock.com/Catalog/144300.aspx</v>
      </c>
      <c r="C411" s="7">
        <f>C410+1</f>
        <v>409</v>
      </c>
      <c r="D411" s="8">
        <v>69576</v>
      </c>
      <c r="E411" s="8" t="s">
        <v>255</v>
      </c>
      <c r="F411" s="14">
        <v>1</v>
      </c>
      <c r="G411" s="16">
        <v>9</v>
      </c>
      <c r="H411" s="8"/>
      <c r="I411" s="8">
        <v>2012</v>
      </c>
      <c r="J411" s="8">
        <v>4</v>
      </c>
      <c r="K411" s="8" t="s">
        <v>614</v>
      </c>
      <c r="L411" s="8" t="s">
        <v>672</v>
      </c>
      <c r="M411" s="8">
        <v>144300</v>
      </c>
      <c r="N411" t="s">
        <v>1124</v>
      </c>
      <c r="O411" t="s">
        <v>1125</v>
      </c>
      <c r="P411" t="s">
        <v>187</v>
      </c>
      <c r="Q411" t="s">
        <v>529</v>
      </c>
      <c r="R411" t="s">
        <v>342</v>
      </c>
      <c r="S411" t="s">
        <v>351</v>
      </c>
      <c r="T411" t="s">
        <v>369</v>
      </c>
      <c r="U411" t="s">
        <v>344</v>
      </c>
      <c r="V411" t="s">
        <v>345</v>
      </c>
      <c r="X411" t="s">
        <v>346</v>
      </c>
      <c r="Y411" t="s">
        <v>353</v>
      </c>
      <c r="Z411" t="s">
        <v>405</v>
      </c>
      <c r="AA411">
        <v>69576</v>
      </c>
      <c r="AB411" t="s">
        <v>349</v>
      </c>
      <c r="AE411">
        <v>2012</v>
      </c>
      <c r="AF411">
        <v>1</v>
      </c>
      <c r="AI411">
        <v>0</v>
      </c>
      <c r="AJ411">
        <v>0</v>
      </c>
      <c r="AK411">
        <v>0</v>
      </c>
    </row>
    <row r="412" spans="1:37" ht="12.75" hidden="1" customHeight="1">
      <c r="A412" s="35" t="str">
        <f t="shared" si="86"/>
        <v>New Orleans</v>
      </c>
      <c r="B412" t="str">
        <f t="shared" si="85"/>
        <v>https://pinclub.hardrock.com/Catalog/101024.aspx</v>
      </c>
      <c r="C412" s="3">
        <f>C411+1</f>
        <v>410</v>
      </c>
      <c r="D412" s="4">
        <v>31809</v>
      </c>
      <c r="E412" s="4" t="s">
        <v>73</v>
      </c>
      <c r="F412" s="14">
        <v>1</v>
      </c>
      <c r="G412" s="16">
        <v>6</v>
      </c>
      <c r="H412" s="4"/>
      <c r="I412" s="4">
        <v>2006</v>
      </c>
      <c r="J412" s="4">
        <v>6</v>
      </c>
      <c r="K412" s="4" t="s">
        <v>612</v>
      </c>
      <c r="L412" s="4"/>
      <c r="M412" s="4">
        <v>101024</v>
      </c>
      <c r="N412" t="s">
        <v>72</v>
      </c>
      <c r="O412" t="s">
        <v>848</v>
      </c>
      <c r="P412" t="s">
        <v>73</v>
      </c>
      <c r="Q412" t="s">
        <v>601</v>
      </c>
      <c r="R412" t="s">
        <v>342</v>
      </c>
      <c r="S412" t="s">
        <v>351</v>
      </c>
      <c r="T412" t="s">
        <v>352</v>
      </c>
      <c r="U412" t="s">
        <v>344</v>
      </c>
      <c r="V412" t="s">
        <v>345</v>
      </c>
      <c r="X412" t="s">
        <v>346</v>
      </c>
      <c r="Y412" t="s">
        <v>343</v>
      </c>
      <c r="Z412" t="s">
        <v>348</v>
      </c>
      <c r="AA412">
        <v>31809</v>
      </c>
      <c r="AB412" t="s">
        <v>349</v>
      </c>
      <c r="AD412">
        <v>13.27</v>
      </c>
      <c r="AE412">
        <v>2006</v>
      </c>
      <c r="AF412">
        <v>1</v>
      </c>
    </row>
    <row r="413" spans="1:37" ht="12.75" hidden="1" customHeight="1">
      <c r="A413" s="35" t="str">
        <f t="shared" si="86"/>
        <v>New Orleans</v>
      </c>
      <c r="B413" t="str">
        <f t="shared" si="85"/>
        <v>https://pinclub.hardrock.com/Catalog/110685.aspx</v>
      </c>
      <c r="C413" s="5">
        <f t="shared" si="90"/>
        <v>411</v>
      </c>
      <c r="D413" s="6">
        <v>44035</v>
      </c>
      <c r="E413" s="6" t="s">
        <v>73</v>
      </c>
      <c r="F413" s="14">
        <v>1</v>
      </c>
      <c r="G413" s="16">
        <v>7</v>
      </c>
      <c r="H413" s="6"/>
      <c r="I413" s="6">
        <v>2008</v>
      </c>
      <c r="J413" s="6">
        <v>2</v>
      </c>
      <c r="K413" s="6" t="s">
        <v>612</v>
      </c>
      <c r="L413" s="6"/>
      <c r="M413" s="6">
        <v>110685</v>
      </c>
      <c r="N413" t="s">
        <v>393</v>
      </c>
      <c r="O413" t="s">
        <v>849</v>
      </c>
      <c r="P413" t="s">
        <v>73</v>
      </c>
      <c r="Q413" t="s">
        <v>850</v>
      </c>
      <c r="R413" t="s">
        <v>342</v>
      </c>
      <c r="S413" t="s">
        <v>351</v>
      </c>
      <c r="T413" t="s">
        <v>369</v>
      </c>
      <c r="U413" t="s">
        <v>344</v>
      </c>
      <c r="V413" t="s">
        <v>345</v>
      </c>
      <c r="X413" t="s">
        <v>346</v>
      </c>
      <c r="Y413" t="s">
        <v>343</v>
      </c>
      <c r="Z413" t="s">
        <v>348</v>
      </c>
      <c r="AA413">
        <v>44035</v>
      </c>
      <c r="AB413" t="s">
        <v>349</v>
      </c>
      <c r="AD413">
        <v>14.33</v>
      </c>
      <c r="AE413">
        <v>2008</v>
      </c>
      <c r="AF413">
        <v>1</v>
      </c>
    </row>
    <row r="414" spans="1:37" ht="12.75" hidden="1" customHeight="1">
      <c r="A414" s="35" t="str">
        <f t="shared" si="86"/>
        <v>New Orleans</v>
      </c>
      <c r="B414" t="str">
        <f t="shared" si="85"/>
        <v>https://pinclub.hardrock.com/Catalog/116934.aspx</v>
      </c>
      <c r="C414" s="7">
        <f t="shared" si="90"/>
        <v>412</v>
      </c>
      <c r="D414" s="8">
        <v>51756</v>
      </c>
      <c r="E414" s="8" t="s">
        <v>73</v>
      </c>
      <c r="F414" s="15"/>
      <c r="G414" s="16">
        <v>9</v>
      </c>
      <c r="H414" s="8"/>
      <c r="I414" s="8">
        <v>2009</v>
      </c>
      <c r="J414" s="8">
        <v>3</v>
      </c>
      <c r="K414" s="8" t="s">
        <v>614</v>
      </c>
      <c r="L414" s="8" t="s">
        <v>619</v>
      </c>
      <c r="M414" s="8">
        <v>116934</v>
      </c>
      <c r="N414" t="s">
        <v>393</v>
      </c>
      <c r="O414" t="s">
        <v>869</v>
      </c>
      <c r="P414" t="s">
        <v>73</v>
      </c>
      <c r="Q414" t="s">
        <v>870</v>
      </c>
      <c r="R414" t="s">
        <v>342</v>
      </c>
      <c r="S414" t="s">
        <v>74</v>
      </c>
      <c r="T414" t="s">
        <v>369</v>
      </c>
      <c r="U414" t="s">
        <v>344</v>
      </c>
      <c r="V414" t="s">
        <v>345</v>
      </c>
      <c r="X414" t="s">
        <v>346</v>
      </c>
      <c r="Y414" t="s">
        <v>343</v>
      </c>
      <c r="Z414" t="s">
        <v>348</v>
      </c>
      <c r="AA414">
        <v>51756</v>
      </c>
      <c r="AB414" t="s">
        <v>349</v>
      </c>
      <c r="AD414">
        <v>12.5</v>
      </c>
      <c r="AE414">
        <v>2009</v>
      </c>
      <c r="AF414">
        <v>1</v>
      </c>
    </row>
    <row r="415" spans="1:37" ht="12.75" hidden="1" customHeight="1">
      <c r="A415" s="35" t="str">
        <f t="shared" si="86"/>
        <v>New Orleans</v>
      </c>
      <c r="B415" t="str">
        <f t="shared" si="85"/>
        <v>https://pinclub.hardrock.com/Catalog/120894.aspx</v>
      </c>
      <c r="C415" s="7">
        <f t="shared" si="90"/>
        <v>413</v>
      </c>
      <c r="D415" s="8">
        <v>56049</v>
      </c>
      <c r="E415" s="8" t="s">
        <v>73</v>
      </c>
      <c r="F415" s="14">
        <v>1</v>
      </c>
      <c r="G415" s="16">
        <v>9</v>
      </c>
      <c r="H415" s="8"/>
      <c r="I415" s="8">
        <v>2010</v>
      </c>
      <c r="J415" s="8">
        <v>3</v>
      </c>
      <c r="K415" s="8" t="s">
        <v>614</v>
      </c>
      <c r="L415" s="8"/>
      <c r="M415" s="8">
        <v>120894</v>
      </c>
      <c r="N415" t="s">
        <v>871</v>
      </c>
      <c r="O415" t="s">
        <v>872</v>
      </c>
      <c r="P415" t="s">
        <v>73</v>
      </c>
      <c r="Q415" t="s">
        <v>75</v>
      </c>
      <c r="R415" t="s">
        <v>342</v>
      </c>
      <c r="S415" t="s">
        <v>351</v>
      </c>
      <c r="T415" t="s">
        <v>369</v>
      </c>
      <c r="U415" t="s">
        <v>344</v>
      </c>
      <c r="V415" t="s">
        <v>345</v>
      </c>
      <c r="X415" t="s">
        <v>346</v>
      </c>
      <c r="Y415" t="s">
        <v>343</v>
      </c>
      <c r="Z415" t="s">
        <v>348</v>
      </c>
      <c r="AA415">
        <v>56049</v>
      </c>
      <c r="AB415" t="s">
        <v>349</v>
      </c>
      <c r="AD415">
        <v>14.66</v>
      </c>
      <c r="AE415">
        <v>2010</v>
      </c>
      <c r="AF415">
        <v>1</v>
      </c>
    </row>
    <row r="416" spans="1:37" ht="12.75" hidden="1" customHeight="1">
      <c r="A416" s="35" t="str">
        <f>HYPERLINK(B416,E416)</f>
        <v>New Orleans</v>
      </c>
      <c r="B416" t="str">
        <f>CONCATENATE($B$1,M416,$C$1)</f>
        <v>https://pinclub.hardrock.com/Catalog/142597.aspx</v>
      </c>
      <c r="C416" s="7">
        <f>C415+1</f>
        <v>414</v>
      </c>
      <c r="D416" s="8">
        <v>67945</v>
      </c>
      <c r="E416" s="8" t="s">
        <v>73</v>
      </c>
      <c r="F416" s="14">
        <v>1</v>
      </c>
      <c r="G416" s="16">
        <v>9</v>
      </c>
      <c r="H416" s="8"/>
      <c r="I416" s="8">
        <v>2012</v>
      </c>
      <c r="J416" s="8">
        <v>3</v>
      </c>
      <c r="K416" s="8" t="s">
        <v>614</v>
      </c>
      <c r="L416" s="8"/>
      <c r="M416" s="8">
        <v>142597</v>
      </c>
      <c r="N416" t="s">
        <v>393</v>
      </c>
      <c r="O416" t="s">
        <v>974</v>
      </c>
      <c r="P416" t="s">
        <v>73</v>
      </c>
      <c r="Q416" t="s">
        <v>975</v>
      </c>
      <c r="R416" t="s">
        <v>342</v>
      </c>
      <c r="S416" t="s">
        <v>351</v>
      </c>
      <c r="T416" t="s">
        <v>369</v>
      </c>
      <c r="U416" t="s">
        <v>344</v>
      </c>
      <c r="V416" t="s">
        <v>345</v>
      </c>
      <c r="X416" t="s">
        <v>346</v>
      </c>
      <c r="Y416" t="s">
        <v>343</v>
      </c>
      <c r="Z416" t="s">
        <v>348</v>
      </c>
      <c r="AA416">
        <v>67945</v>
      </c>
      <c r="AB416" t="s">
        <v>349</v>
      </c>
      <c r="AE416">
        <v>2012</v>
      </c>
      <c r="AF416">
        <v>1</v>
      </c>
      <c r="AI416">
        <v>0</v>
      </c>
      <c r="AJ416">
        <v>0</v>
      </c>
      <c r="AK416">
        <v>0</v>
      </c>
    </row>
    <row r="417" spans="1:47" ht="12.75" hidden="1" customHeight="1">
      <c r="A417" s="35" t="str">
        <f>HYPERLINK(B417,E417)</f>
        <v>New Orleans</v>
      </c>
      <c r="B417" t="str">
        <f>CONCATENATE($B$1,M417,$C$1)</f>
        <v>https://pinclub.hardrock.com/Catalog/151449.aspx</v>
      </c>
      <c r="C417" s="7">
        <f>C416+1</f>
        <v>415</v>
      </c>
      <c r="D417" s="8">
        <v>76492</v>
      </c>
      <c r="E417" s="8" t="s">
        <v>73</v>
      </c>
      <c r="F417" s="15"/>
      <c r="G417" s="16">
        <v>9</v>
      </c>
      <c r="H417" s="8"/>
      <c r="I417" s="8">
        <v>2012</v>
      </c>
      <c r="J417" s="8">
        <v>3</v>
      </c>
      <c r="K417" s="8" t="s">
        <v>614</v>
      </c>
      <c r="L417" s="8" t="s">
        <v>618</v>
      </c>
      <c r="M417" s="8">
        <v>151449</v>
      </c>
      <c r="N417" s="42" t="s">
        <v>393</v>
      </c>
      <c r="O417" s="42" t="s">
        <v>1340</v>
      </c>
      <c r="P417" s="42" t="s">
        <v>73</v>
      </c>
      <c r="Q417" s="42" t="s">
        <v>718</v>
      </c>
      <c r="R417" s="42" t="s">
        <v>376</v>
      </c>
      <c r="S417" s="42" t="s">
        <v>351</v>
      </c>
      <c r="T417" s="42" t="s">
        <v>369</v>
      </c>
      <c r="U417" s="42" t="s">
        <v>344</v>
      </c>
      <c r="V417" s="42"/>
      <c r="W417" s="42"/>
      <c r="X417" s="42" t="s">
        <v>346</v>
      </c>
      <c r="Y417" s="42" t="s">
        <v>343</v>
      </c>
      <c r="Z417" s="42" t="s">
        <v>348</v>
      </c>
      <c r="AA417" s="42">
        <v>76492</v>
      </c>
      <c r="AB417" s="42" t="s">
        <v>349</v>
      </c>
      <c r="AC417" s="42"/>
      <c r="AD417" s="42"/>
      <c r="AE417" s="42"/>
      <c r="AF417" s="42">
        <v>1</v>
      </c>
      <c r="AG417" s="42"/>
      <c r="AH417" s="42"/>
      <c r="AI417" s="42">
        <v>0</v>
      </c>
      <c r="AJ417" s="42">
        <v>0</v>
      </c>
      <c r="AK417" s="42">
        <v>0</v>
      </c>
    </row>
    <row r="418" spans="1:47" ht="12.75" hidden="1" customHeight="1">
      <c r="A418" s="35" t="str">
        <f t="shared" si="86"/>
        <v>New York</v>
      </c>
      <c r="B418" t="str">
        <f t="shared" si="85"/>
        <v>https://pinclub.hardrock.com/Catalog/100670.aspx</v>
      </c>
      <c r="C418" s="3">
        <f>C417+1</f>
        <v>416</v>
      </c>
      <c r="D418" s="4">
        <v>31248</v>
      </c>
      <c r="E418" s="4" t="s">
        <v>76</v>
      </c>
      <c r="F418" s="14">
        <v>1</v>
      </c>
      <c r="G418" s="16">
        <v>6</v>
      </c>
      <c r="H418" s="4"/>
      <c r="I418" s="4">
        <v>2006</v>
      </c>
      <c r="J418" s="4">
        <v>6</v>
      </c>
      <c r="K418" s="4" t="s">
        <v>612</v>
      </c>
      <c r="L418" s="4"/>
      <c r="M418" s="4">
        <v>100670</v>
      </c>
      <c r="N418" t="s">
        <v>175</v>
      </c>
      <c r="O418" t="s">
        <v>176</v>
      </c>
      <c r="P418" t="s">
        <v>76</v>
      </c>
      <c r="Q418" t="s">
        <v>71</v>
      </c>
      <c r="R418" t="s">
        <v>342</v>
      </c>
      <c r="S418" t="s">
        <v>351</v>
      </c>
      <c r="T418" t="s">
        <v>369</v>
      </c>
      <c r="U418" t="s">
        <v>344</v>
      </c>
      <c r="V418" t="s">
        <v>345</v>
      </c>
      <c r="X418" t="s">
        <v>346</v>
      </c>
      <c r="Y418" t="s">
        <v>353</v>
      </c>
      <c r="Z418" t="s">
        <v>1047</v>
      </c>
      <c r="AA418">
        <v>31248</v>
      </c>
      <c r="AB418" t="s">
        <v>349</v>
      </c>
      <c r="AC418">
        <v>0</v>
      </c>
      <c r="AD418">
        <v>12.31</v>
      </c>
      <c r="AE418">
        <v>2006</v>
      </c>
      <c r="AF418">
        <v>1</v>
      </c>
    </row>
    <row r="419" spans="1:47" ht="12.75" hidden="1" customHeight="1">
      <c r="A419" s="35" t="str">
        <f t="shared" si="86"/>
        <v>New York</v>
      </c>
      <c r="B419" t="str">
        <f t="shared" si="85"/>
        <v>https://pinclub.hardrock.com/Catalog/108518.aspx</v>
      </c>
      <c r="C419" s="5">
        <f t="shared" si="90"/>
        <v>417</v>
      </c>
      <c r="D419" s="6">
        <v>41009</v>
      </c>
      <c r="E419" s="6" t="s">
        <v>76</v>
      </c>
      <c r="F419" s="14">
        <v>1</v>
      </c>
      <c r="G419" s="16">
        <v>7</v>
      </c>
      <c r="H419" s="6"/>
      <c r="I419" s="6">
        <v>2007</v>
      </c>
      <c r="J419" s="6">
        <v>2</v>
      </c>
      <c r="K419" s="6" t="s">
        <v>612</v>
      </c>
      <c r="L419" s="6"/>
      <c r="M419" s="6">
        <v>108518</v>
      </c>
      <c r="N419" t="s">
        <v>177</v>
      </c>
      <c r="O419" t="s">
        <v>179</v>
      </c>
      <c r="P419" t="s">
        <v>76</v>
      </c>
      <c r="Q419" t="s">
        <v>71</v>
      </c>
      <c r="R419" t="s">
        <v>342</v>
      </c>
      <c r="S419" t="s">
        <v>343</v>
      </c>
      <c r="T419" t="s">
        <v>369</v>
      </c>
      <c r="U419" t="s">
        <v>344</v>
      </c>
      <c r="V419" t="s">
        <v>345</v>
      </c>
      <c r="X419" t="s">
        <v>346</v>
      </c>
      <c r="Y419" t="s">
        <v>353</v>
      </c>
      <c r="Z419" t="s">
        <v>348</v>
      </c>
      <c r="AA419">
        <v>41009</v>
      </c>
      <c r="AB419" t="s">
        <v>349</v>
      </c>
      <c r="AC419">
        <v>0</v>
      </c>
      <c r="AD419">
        <v>12.76</v>
      </c>
      <c r="AE419">
        <v>2007</v>
      </c>
      <c r="AF419">
        <v>1</v>
      </c>
    </row>
    <row r="420" spans="1:47" ht="12.75" hidden="1" customHeight="1">
      <c r="A420" s="35" t="str">
        <f t="shared" si="86"/>
        <v>New York</v>
      </c>
      <c r="B420" t="str">
        <f t="shared" si="85"/>
        <v>https://pinclub.hardrock.com/Catalog/135596.aspx</v>
      </c>
      <c r="C420" s="7">
        <f t="shared" si="90"/>
        <v>418</v>
      </c>
      <c r="D420" s="8">
        <v>61151</v>
      </c>
      <c r="E420" s="8" t="s">
        <v>76</v>
      </c>
      <c r="F420" s="14">
        <v>1</v>
      </c>
      <c r="G420" s="16">
        <v>9</v>
      </c>
      <c r="H420" s="8"/>
      <c r="I420" s="8">
        <v>2009</v>
      </c>
      <c r="J420" s="8">
        <v>3</v>
      </c>
      <c r="K420" s="8" t="s">
        <v>614</v>
      </c>
      <c r="L420" s="8"/>
      <c r="M420" s="8">
        <v>135596</v>
      </c>
      <c r="N420" t="s">
        <v>1058</v>
      </c>
      <c r="O420" t="s">
        <v>180</v>
      </c>
      <c r="P420" t="s">
        <v>76</v>
      </c>
      <c r="Q420" t="s">
        <v>71</v>
      </c>
      <c r="R420" t="s">
        <v>342</v>
      </c>
      <c r="S420" t="s">
        <v>351</v>
      </c>
      <c r="T420" t="s">
        <v>369</v>
      </c>
      <c r="U420" t="s">
        <v>344</v>
      </c>
      <c r="V420" t="s">
        <v>345</v>
      </c>
      <c r="X420" t="s">
        <v>346</v>
      </c>
      <c r="Y420" t="s">
        <v>353</v>
      </c>
      <c r="Z420" t="s">
        <v>348</v>
      </c>
      <c r="AA420">
        <v>61151</v>
      </c>
      <c r="AB420" t="s">
        <v>349</v>
      </c>
      <c r="AC420">
        <v>0</v>
      </c>
      <c r="AE420">
        <v>2009</v>
      </c>
      <c r="AF420">
        <v>1</v>
      </c>
    </row>
    <row r="421" spans="1:47" ht="12.75" hidden="1" customHeight="1">
      <c r="A421" s="35" t="str">
        <f>HYPERLINK(B421,E421)</f>
        <v>New York</v>
      </c>
      <c r="B421" t="str">
        <f>CONCATENATE($B$1,M421,$C$1)</f>
        <v>https://pinclub.hardrock.com/Catalog/141454.aspx</v>
      </c>
      <c r="C421" s="7">
        <f>C420+1</f>
        <v>419</v>
      </c>
      <c r="D421" s="8">
        <v>66831</v>
      </c>
      <c r="E421" s="8" t="s">
        <v>76</v>
      </c>
      <c r="F421" s="15"/>
      <c r="G421" s="16">
        <v>9</v>
      </c>
      <c r="H421" s="8"/>
      <c r="I421" s="8">
        <v>2012</v>
      </c>
      <c r="J421" s="8">
        <v>3</v>
      </c>
      <c r="K421" s="8" t="s">
        <v>614</v>
      </c>
      <c r="L421" s="8" t="s">
        <v>178</v>
      </c>
      <c r="M421" s="8">
        <v>141454</v>
      </c>
      <c r="N421" t="s">
        <v>825</v>
      </c>
      <c r="O421" t="s">
        <v>826</v>
      </c>
      <c r="P421" t="s">
        <v>76</v>
      </c>
      <c r="Q421" t="s">
        <v>827</v>
      </c>
      <c r="R421" t="s">
        <v>342</v>
      </c>
      <c r="S421" t="s">
        <v>351</v>
      </c>
      <c r="U421" t="s">
        <v>344</v>
      </c>
      <c r="V421" t="s">
        <v>345</v>
      </c>
      <c r="X421" t="s">
        <v>346</v>
      </c>
      <c r="Y421" t="s">
        <v>353</v>
      </c>
      <c r="Z421" t="s">
        <v>348</v>
      </c>
      <c r="AA421">
        <v>66831</v>
      </c>
      <c r="AB421" t="s">
        <v>349</v>
      </c>
      <c r="AE421">
        <v>2012</v>
      </c>
      <c r="AF421">
        <v>1</v>
      </c>
      <c r="AI421">
        <v>0</v>
      </c>
      <c r="AJ421">
        <v>0</v>
      </c>
      <c r="AK421">
        <v>0</v>
      </c>
    </row>
    <row r="422" spans="1:47" ht="12.75" hidden="1" customHeight="1">
      <c r="A422" s="35" t="str">
        <f t="shared" si="86"/>
        <v>Niagara Falls Canada</v>
      </c>
      <c r="B422" t="str">
        <f t="shared" si="85"/>
        <v>https://pinclub.hardrock.com/Catalog/132439.aspx</v>
      </c>
      <c r="C422" s="7">
        <f>C421+1</f>
        <v>420</v>
      </c>
      <c r="D422" s="8">
        <v>58077</v>
      </c>
      <c r="E422" s="8" t="s">
        <v>532</v>
      </c>
      <c r="F422" s="14">
        <v>1</v>
      </c>
      <c r="G422" s="16">
        <v>9</v>
      </c>
      <c r="H422" s="8"/>
      <c r="I422" s="8">
        <v>2010</v>
      </c>
      <c r="J422" s="8">
        <v>3</v>
      </c>
      <c r="K422" s="8" t="s">
        <v>614</v>
      </c>
      <c r="L422" s="8"/>
      <c r="M422" s="8">
        <v>132439</v>
      </c>
      <c r="N422" t="s">
        <v>287</v>
      </c>
      <c r="O422" t="s">
        <v>141</v>
      </c>
      <c r="P422" t="s">
        <v>532</v>
      </c>
      <c r="X422" t="s">
        <v>346</v>
      </c>
      <c r="AA422">
        <v>58077</v>
      </c>
      <c r="AB422" t="s">
        <v>349</v>
      </c>
      <c r="AD422">
        <v>17.5</v>
      </c>
      <c r="AE422">
        <v>2010</v>
      </c>
      <c r="AF422">
        <v>1</v>
      </c>
    </row>
    <row r="423" spans="1:47" ht="12.75" hidden="1" customHeight="1">
      <c r="A423" s="35" t="str">
        <f>HYPERLINK(B423,E423)</f>
        <v>Niagara Falls Canada</v>
      </c>
      <c r="B423" t="str">
        <f>CONCATENATE($B$1,M423,$C$1)</f>
        <v>https://pinclub.hardrock.com/Catalog/140512.aspx</v>
      </c>
      <c r="C423" s="7">
        <f>C422+1</f>
        <v>421</v>
      </c>
      <c r="D423" s="8">
        <v>65921</v>
      </c>
      <c r="E423" s="8" t="s">
        <v>532</v>
      </c>
      <c r="F423" s="14">
        <v>1</v>
      </c>
      <c r="G423" s="16">
        <v>9</v>
      </c>
      <c r="H423" s="8"/>
      <c r="I423" s="8">
        <v>2012</v>
      </c>
      <c r="J423" s="8">
        <v>3</v>
      </c>
      <c r="K423" s="8" t="s">
        <v>614</v>
      </c>
      <c r="L423" s="8"/>
      <c r="M423" s="8">
        <v>140512</v>
      </c>
      <c r="N423" t="s">
        <v>999</v>
      </c>
      <c r="O423" t="s">
        <v>1000</v>
      </c>
      <c r="P423" t="s">
        <v>532</v>
      </c>
      <c r="Q423" t="s">
        <v>529</v>
      </c>
      <c r="R423" t="s">
        <v>342</v>
      </c>
      <c r="V423" t="s">
        <v>345</v>
      </c>
      <c r="X423" t="s">
        <v>346</v>
      </c>
      <c r="Y423" t="s">
        <v>353</v>
      </c>
      <c r="AA423">
        <v>65921</v>
      </c>
      <c r="AB423" t="s">
        <v>349</v>
      </c>
      <c r="AE423">
        <v>2012</v>
      </c>
      <c r="AF423">
        <v>1</v>
      </c>
      <c r="AH423" t="s">
        <v>1001</v>
      </c>
    </row>
    <row r="424" spans="1:47" ht="12.75" hidden="1" customHeight="1">
      <c r="A424" s="35" t="str">
        <f t="shared" si="86"/>
        <v>Niagara Falls USA</v>
      </c>
      <c r="B424" t="str">
        <f t="shared" si="85"/>
        <v>https://pinclub.hardrock.com/Catalog/127694.aspx</v>
      </c>
      <c r="C424" s="3">
        <f>C423+1</f>
        <v>422</v>
      </c>
      <c r="D424" s="4">
        <v>31075</v>
      </c>
      <c r="E424" s="4" t="s">
        <v>80</v>
      </c>
      <c r="F424" s="14">
        <v>1</v>
      </c>
      <c r="G424" s="16">
        <v>6</v>
      </c>
      <c r="H424" s="4">
        <v>500</v>
      </c>
      <c r="I424" s="4">
        <v>2006</v>
      </c>
      <c r="J424" s="4">
        <v>6</v>
      </c>
      <c r="K424" s="4" t="s">
        <v>612</v>
      </c>
      <c r="L424" s="4"/>
      <c r="M424" s="4">
        <v>127694</v>
      </c>
      <c r="N424" t="s">
        <v>535</v>
      </c>
      <c r="O424" t="s">
        <v>79</v>
      </c>
      <c r="P424" t="s">
        <v>80</v>
      </c>
      <c r="Q424" t="s">
        <v>873</v>
      </c>
      <c r="R424" t="s">
        <v>342</v>
      </c>
      <c r="S424" t="s">
        <v>397</v>
      </c>
      <c r="T424" t="s">
        <v>369</v>
      </c>
      <c r="U424" t="s">
        <v>504</v>
      </c>
      <c r="V424" t="s">
        <v>345</v>
      </c>
      <c r="X424" t="s">
        <v>346</v>
      </c>
      <c r="Y424" t="s">
        <v>353</v>
      </c>
      <c r="Z424" t="s">
        <v>348</v>
      </c>
      <c r="AA424">
        <v>31075</v>
      </c>
      <c r="AB424" t="s">
        <v>349</v>
      </c>
      <c r="AC424">
        <v>500</v>
      </c>
      <c r="AD424">
        <v>16.14</v>
      </c>
      <c r="AE424">
        <v>2006</v>
      </c>
      <c r="AF424">
        <v>1</v>
      </c>
    </row>
    <row r="425" spans="1:47" ht="12.75" hidden="1" customHeight="1">
      <c r="A425" s="35" t="str">
        <f t="shared" si="86"/>
        <v>Niagara Falls USA</v>
      </c>
      <c r="B425" t="str">
        <f t="shared" si="85"/>
        <v>https://pinclub.hardrock.com/Catalog/129756.aspx</v>
      </c>
      <c r="C425" s="5">
        <f t="shared" si="90"/>
        <v>423</v>
      </c>
      <c r="D425" s="6">
        <v>46359</v>
      </c>
      <c r="E425" s="6" t="s">
        <v>80</v>
      </c>
      <c r="F425" s="14">
        <v>1</v>
      </c>
      <c r="G425" s="16">
        <v>7</v>
      </c>
      <c r="H425" s="6"/>
      <c r="I425" s="6">
        <v>2008</v>
      </c>
      <c r="J425" s="6">
        <v>2</v>
      </c>
      <c r="K425" s="6" t="s">
        <v>612</v>
      </c>
      <c r="L425" s="6"/>
      <c r="M425" s="6">
        <v>129756</v>
      </c>
      <c r="N425" t="s">
        <v>398</v>
      </c>
      <c r="O425" t="s">
        <v>81</v>
      </c>
      <c r="P425" t="s">
        <v>80</v>
      </c>
      <c r="Q425" t="s">
        <v>392</v>
      </c>
      <c r="R425" t="s">
        <v>342</v>
      </c>
      <c r="S425" t="s">
        <v>397</v>
      </c>
      <c r="T425" t="s">
        <v>401</v>
      </c>
      <c r="U425" t="s">
        <v>344</v>
      </c>
      <c r="V425" t="s">
        <v>345</v>
      </c>
      <c r="X425" t="s">
        <v>346</v>
      </c>
      <c r="Y425" t="s">
        <v>353</v>
      </c>
      <c r="Z425" t="s">
        <v>348</v>
      </c>
      <c r="AA425">
        <v>46359</v>
      </c>
      <c r="AB425" t="s">
        <v>349</v>
      </c>
      <c r="AD425">
        <v>14.52</v>
      </c>
      <c r="AE425">
        <v>2008</v>
      </c>
      <c r="AF425">
        <v>1</v>
      </c>
    </row>
    <row r="426" spans="1:47" ht="12.75" hidden="1" customHeight="1">
      <c r="A426" s="35" t="str">
        <f t="shared" si="86"/>
        <v>Niagara Falls USA</v>
      </c>
      <c r="B426" t="str">
        <f t="shared" si="85"/>
        <v>https://pinclub.hardrock.com/Catalog/120377.aspx</v>
      </c>
      <c r="C426" s="7">
        <f t="shared" si="90"/>
        <v>424</v>
      </c>
      <c r="D426" s="8">
        <v>55510</v>
      </c>
      <c r="E426" s="8" t="s">
        <v>80</v>
      </c>
      <c r="F426" s="14">
        <v>1</v>
      </c>
      <c r="G426" s="16">
        <v>9</v>
      </c>
      <c r="H426" s="8"/>
      <c r="I426" s="8">
        <v>2010</v>
      </c>
      <c r="J426" s="8">
        <v>3</v>
      </c>
      <c r="K426" s="8" t="s">
        <v>614</v>
      </c>
      <c r="L426" s="8"/>
      <c r="M426" s="8">
        <v>120377</v>
      </c>
      <c r="N426" t="s">
        <v>39</v>
      </c>
      <c r="O426" t="s">
        <v>87</v>
      </c>
      <c r="P426" t="s">
        <v>80</v>
      </c>
      <c r="Q426" t="s">
        <v>392</v>
      </c>
      <c r="R426" t="s">
        <v>376</v>
      </c>
      <c r="S426" t="s">
        <v>351</v>
      </c>
      <c r="T426" t="s">
        <v>369</v>
      </c>
      <c r="U426" t="s">
        <v>344</v>
      </c>
      <c r="V426" t="s">
        <v>345</v>
      </c>
      <c r="X426" t="s">
        <v>346</v>
      </c>
      <c r="Y426" t="s">
        <v>353</v>
      </c>
      <c r="Z426" t="s">
        <v>348</v>
      </c>
      <c r="AA426">
        <v>55510</v>
      </c>
      <c r="AB426" t="s">
        <v>349</v>
      </c>
      <c r="AD426">
        <v>15</v>
      </c>
      <c r="AE426">
        <v>2010</v>
      </c>
      <c r="AF426">
        <v>1</v>
      </c>
    </row>
    <row r="427" spans="1:47" ht="12.75" hidden="1" customHeight="1">
      <c r="A427" s="35" t="str">
        <f>HYPERLINK(B427,E427)</f>
        <v>Nice</v>
      </c>
      <c r="B427" t="str">
        <f>CONCATENATE($B$1,M427,$C$1)</f>
        <v>https://pinclub.hardrock.com/Catalog/150095.aspx</v>
      </c>
      <c r="C427" s="7">
        <f t="shared" ref="C427:C432" si="91">C426+1</f>
        <v>425</v>
      </c>
      <c r="D427" s="7">
        <v>75233</v>
      </c>
      <c r="E427" s="8" t="s">
        <v>1222</v>
      </c>
      <c r="F427" s="14">
        <v>1</v>
      </c>
      <c r="G427" s="16">
        <v>9</v>
      </c>
      <c r="H427" s="8"/>
      <c r="I427" s="8">
        <v>2013</v>
      </c>
      <c r="J427" s="8">
        <v>3</v>
      </c>
      <c r="K427" s="8" t="s">
        <v>614</v>
      </c>
      <c r="L427" s="8"/>
      <c r="M427" s="8">
        <v>150095</v>
      </c>
      <c r="N427" s="42" t="s">
        <v>1245</v>
      </c>
      <c r="O427" s="42" t="s">
        <v>1166</v>
      </c>
      <c r="P427" s="42" t="s">
        <v>1222</v>
      </c>
      <c r="Q427" s="42"/>
      <c r="R427" s="42" t="s">
        <v>342</v>
      </c>
      <c r="S427" s="42" t="s">
        <v>351</v>
      </c>
      <c r="T427" s="42" t="s">
        <v>369</v>
      </c>
      <c r="U427" s="42" t="s">
        <v>344</v>
      </c>
      <c r="V427" s="42" t="s">
        <v>345</v>
      </c>
      <c r="W427" s="42"/>
      <c r="X427" s="42" t="s">
        <v>346</v>
      </c>
      <c r="Y427" s="42"/>
      <c r="Z427" s="42" t="s">
        <v>405</v>
      </c>
      <c r="AA427" s="42">
        <v>75233</v>
      </c>
      <c r="AB427" s="42" t="s">
        <v>349</v>
      </c>
      <c r="AC427" s="42"/>
      <c r="AD427" s="42">
        <v>18.989999999999998</v>
      </c>
      <c r="AE427" s="42">
        <v>2013</v>
      </c>
      <c r="AF427" s="42">
        <v>1</v>
      </c>
      <c r="AG427" s="42"/>
      <c r="AH427" s="42"/>
      <c r="AI427" s="42">
        <v>0</v>
      </c>
      <c r="AJ427" s="42">
        <v>0</v>
      </c>
      <c r="AK427" s="42">
        <v>0</v>
      </c>
      <c r="AL427" s="42"/>
      <c r="AM427" s="42"/>
      <c r="AN427" s="42"/>
      <c r="AO427" s="42"/>
      <c r="AP427" s="42"/>
      <c r="AQ427" s="42"/>
      <c r="AR427" s="42"/>
      <c r="AS427" s="42"/>
      <c r="AT427" s="42"/>
      <c r="AU427" s="42"/>
    </row>
    <row r="428" spans="1:47" ht="12.75" hidden="1" customHeight="1">
      <c r="A428" s="35" t="str">
        <f>HYPERLINK(B428,E428)</f>
        <v>Nice</v>
      </c>
      <c r="B428" t="str">
        <f>CONCATENATE($B$1,M428,$C$1)</f>
        <v>https://pinclub.hardrock.com/Catalog/156663.aspx</v>
      </c>
      <c r="C428" s="7">
        <f t="shared" si="91"/>
        <v>426</v>
      </c>
      <c r="D428" s="7">
        <v>81616</v>
      </c>
      <c r="E428" s="8" t="s">
        <v>1222</v>
      </c>
      <c r="F428" s="15"/>
      <c r="G428" s="16">
        <v>9</v>
      </c>
      <c r="H428" s="8"/>
      <c r="I428" s="8">
        <v>2014</v>
      </c>
      <c r="J428" s="8">
        <v>3</v>
      </c>
      <c r="K428" s="8" t="s">
        <v>614</v>
      </c>
      <c r="L428" s="8" t="s">
        <v>618</v>
      </c>
      <c r="M428" s="8">
        <v>156663</v>
      </c>
      <c r="N428" t="s">
        <v>1384</v>
      </c>
      <c r="O428" t="s">
        <v>1385</v>
      </c>
      <c r="P428" t="s">
        <v>1222</v>
      </c>
      <c r="Q428" t="s">
        <v>160</v>
      </c>
      <c r="R428" t="s">
        <v>342</v>
      </c>
      <c r="S428" t="s">
        <v>351</v>
      </c>
      <c r="T428" t="s">
        <v>369</v>
      </c>
      <c r="V428" t="s">
        <v>345</v>
      </c>
      <c r="X428" t="s">
        <v>346</v>
      </c>
      <c r="Y428" t="s">
        <v>353</v>
      </c>
      <c r="Z428" t="s">
        <v>1047</v>
      </c>
      <c r="AA428">
        <v>81616</v>
      </c>
      <c r="AB428" t="s">
        <v>349</v>
      </c>
      <c r="AD428">
        <v>200</v>
      </c>
      <c r="AE428">
        <v>2014</v>
      </c>
      <c r="AF428">
        <v>1</v>
      </c>
      <c r="AI428">
        <v>0</v>
      </c>
      <c r="AJ428">
        <v>0</v>
      </c>
      <c r="AK428">
        <v>0</v>
      </c>
      <c r="AL428" s="42"/>
      <c r="AM428" s="42"/>
      <c r="AN428" s="42"/>
      <c r="AO428" s="42"/>
      <c r="AP428" s="42"/>
      <c r="AQ428" s="42"/>
      <c r="AR428" s="42"/>
      <c r="AS428" s="42"/>
      <c r="AT428" s="42"/>
      <c r="AU428" s="42"/>
    </row>
    <row r="429" spans="1:47" ht="12.75" hidden="1" customHeight="1">
      <c r="A429" s="35" t="str">
        <f>HYPERLINK(B429,E429)</f>
        <v>Nicosia</v>
      </c>
      <c r="B429" t="str">
        <f>CONCATENATE($B$1,M429,$C$1)</f>
        <v>https://pinclub.hardrock.com/Catalog/143722.aspx</v>
      </c>
      <c r="C429" s="7">
        <f t="shared" si="91"/>
        <v>427</v>
      </c>
      <c r="D429" s="7">
        <v>69005</v>
      </c>
      <c r="E429" s="8" t="s">
        <v>1101</v>
      </c>
      <c r="F429" s="14">
        <v>1</v>
      </c>
      <c r="G429" s="16">
        <v>9</v>
      </c>
      <c r="H429" s="8"/>
      <c r="I429" s="8">
        <v>2012</v>
      </c>
      <c r="J429" s="8">
        <v>3</v>
      </c>
      <c r="K429" s="8" t="s">
        <v>614</v>
      </c>
      <c r="L429" s="8"/>
      <c r="M429" s="8">
        <v>143722</v>
      </c>
      <c r="N429" s="42" t="s">
        <v>1102</v>
      </c>
      <c r="O429" s="42" t="s">
        <v>1103</v>
      </c>
      <c r="P429" s="42" t="s">
        <v>1101</v>
      </c>
      <c r="Q429" s="42" t="s">
        <v>488</v>
      </c>
      <c r="R429" s="42" t="s">
        <v>342</v>
      </c>
      <c r="S429" s="42" t="s">
        <v>351</v>
      </c>
      <c r="T429" s="42" t="s">
        <v>369</v>
      </c>
      <c r="U429" s="42" t="s">
        <v>344</v>
      </c>
      <c r="V429" s="42" t="s">
        <v>345</v>
      </c>
      <c r="W429" s="42"/>
      <c r="X429" s="42" t="s">
        <v>346</v>
      </c>
      <c r="Y429" s="42" t="s">
        <v>353</v>
      </c>
      <c r="Z429" s="42" t="s">
        <v>405</v>
      </c>
      <c r="AA429" s="42">
        <v>69005</v>
      </c>
      <c r="AB429" s="42" t="s">
        <v>349</v>
      </c>
      <c r="AC429" s="42"/>
      <c r="AD429" s="42">
        <v>46.96</v>
      </c>
      <c r="AE429" s="42">
        <v>2012</v>
      </c>
      <c r="AF429" s="42">
        <v>1</v>
      </c>
      <c r="AG429" s="42"/>
      <c r="AH429" s="42"/>
      <c r="AI429" s="42">
        <v>0</v>
      </c>
      <c r="AJ429" s="42">
        <v>0</v>
      </c>
      <c r="AK429" s="42">
        <v>0</v>
      </c>
      <c r="AL429" s="42"/>
      <c r="AM429" s="42"/>
      <c r="AN429" s="42"/>
      <c r="AO429" s="42"/>
      <c r="AP429" s="42"/>
      <c r="AQ429" s="42"/>
      <c r="AR429" s="42"/>
      <c r="AS429" s="42"/>
      <c r="AT429" s="42"/>
      <c r="AU429" s="42"/>
    </row>
    <row r="430" spans="1:47" ht="12.75" hidden="1" customHeight="1">
      <c r="A430" s="35" t="str">
        <f>HYPERLINK(B430,E430)</f>
        <v>Northfield Park</v>
      </c>
      <c r="B430" t="str">
        <f>CONCATENATE($B$1,M430,$C$1)</f>
        <v>https://pinclub.hardrock.com/Catalog/150493.aspx</v>
      </c>
      <c r="C430" s="7">
        <f t="shared" si="91"/>
        <v>428</v>
      </c>
      <c r="D430" s="7">
        <v>75595</v>
      </c>
      <c r="E430" s="8" t="s">
        <v>1226</v>
      </c>
      <c r="F430" s="14">
        <v>1</v>
      </c>
      <c r="G430" s="16">
        <v>9</v>
      </c>
      <c r="H430" s="8"/>
      <c r="I430" s="8">
        <v>2013</v>
      </c>
      <c r="J430" s="8">
        <v>3</v>
      </c>
      <c r="K430" s="8" t="s">
        <v>614</v>
      </c>
      <c r="L430" s="8"/>
      <c r="M430" s="8">
        <v>150493</v>
      </c>
      <c r="N430" s="42" t="s">
        <v>39</v>
      </c>
      <c r="O430" s="42" t="s">
        <v>594</v>
      </c>
      <c r="P430" s="42" t="s">
        <v>1226</v>
      </c>
      <c r="Q430" s="42" t="s">
        <v>350</v>
      </c>
      <c r="R430" s="42" t="s">
        <v>342</v>
      </c>
      <c r="S430" s="42" t="s">
        <v>351</v>
      </c>
      <c r="T430" s="42" t="s">
        <v>369</v>
      </c>
      <c r="U430" s="42" t="s">
        <v>344</v>
      </c>
      <c r="V430" s="42" t="s">
        <v>345</v>
      </c>
      <c r="W430" s="42"/>
      <c r="X430" s="42" t="s">
        <v>346</v>
      </c>
      <c r="Y430" s="42" t="s">
        <v>353</v>
      </c>
      <c r="Z430" s="42" t="s">
        <v>348</v>
      </c>
      <c r="AA430" s="42">
        <v>75595</v>
      </c>
      <c r="AB430" s="42" t="s">
        <v>349</v>
      </c>
      <c r="AC430" s="42"/>
      <c r="AD430" s="42">
        <v>10</v>
      </c>
      <c r="AE430" s="42">
        <v>2013</v>
      </c>
      <c r="AF430" s="42">
        <v>1</v>
      </c>
      <c r="AG430" s="42"/>
      <c r="AH430" s="42"/>
      <c r="AI430" s="42">
        <v>0</v>
      </c>
      <c r="AJ430" s="42">
        <v>0</v>
      </c>
      <c r="AK430" s="42">
        <v>0</v>
      </c>
      <c r="AL430" s="42"/>
      <c r="AM430" s="42"/>
      <c r="AN430" s="42"/>
      <c r="AO430" s="42"/>
      <c r="AP430" s="42"/>
      <c r="AQ430" s="42"/>
      <c r="AR430" s="42"/>
      <c r="AS430" s="42"/>
      <c r="AT430" s="42"/>
      <c r="AU430" s="42"/>
    </row>
    <row r="431" spans="1:47" ht="12.75" hidden="1" customHeight="1">
      <c r="A431" s="35" t="str">
        <f>HYPERLINK(B431,E431)</f>
        <v>Northfield Park</v>
      </c>
      <c r="B431" t="str">
        <f>CONCATENATE($B$1,M431,$C$1)</f>
        <v>https://pinclub.hardrock.com/Catalog/164723.aspx</v>
      </c>
      <c r="C431" s="7">
        <f t="shared" si="91"/>
        <v>429</v>
      </c>
      <c r="D431" s="7">
        <v>89521</v>
      </c>
      <c r="E431" s="8" t="s">
        <v>1226</v>
      </c>
      <c r="F431" s="14">
        <v>1</v>
      </c>
      <c r="G431" s="16">
        <v>9</v>
      </c>
      <c r="H431" s="8"/>
      <c r="I431" s="8">
        <v>2016</v>
      </c>
      <c r="J431" s="8">
        <v>3</v>
      </c>
      <c r="K431" s="8" t="s">
        <v>614</v>
      </c>
      <c r="L431" s="8"/>
      <c r="M431" s="8">
        <v>164723</v>
      </c>
      <c r="N431" s="136" t="s">
        <v>1552</v>
      </c>
      <c r="O431" s="136" t="s">
        <v>1553</v>
      </c>
      <c r="P431" s="136" t="s">
        <v>1226</v>
      </c>
      <c r="Q431" s="136" t="s">
        <v>1065</v>
      </c>
      <c r="R431" s="136" t="s">
        <v>342</v>
      </c>
      <c r="S431" s="136" t="s">
        <v>351</v>
      </c>
      <c r="T431" s="136" t="s">
        <v>369</v>
      </c>
      <c r="U431" s="135"/>
      <c r="V431" s="136" t="s">
        <v>345</v>
      </c>
      <c r="W431" s="135"/>
      <c r="X431" s="136" t="s">
        <v>346</v>
      </c>
      <c r="Y431" s="136" t="s">
        <v>353</v>
      </c>
      <c r="Z431" s="136" t="s">
        <v>1047</v>
      </c>
      <c r="AA431" s="136">
        <v>89521</v>
      </c>
      <c r="AB431" s="136" t="s">
        <v>349</v>
      </c>
      <c r="AC431" s="135"/>
      <c r="AD431" s="136">
        <v>9</v>
      </c>
      <c r="AE431" s="136">
        <v>2016</v>
      </c>
      <c r="AF431" s="136">
        <v>1</v>
      </c>
      <c r="AG431" s="135"/>
      <c r="AH431" s="136" t="s">
        <v>1554</v>
      </c>
      <c r="AI431" s="136">
        <v>0</v>
      </c>
      <c r="AJ431" s="136">
        <v>0</v>
      </c>
      <c r="AK431" s="136">
        <v>0</v>
      </c>
      <c r="AL431" s="42"/>
      <c r="AM431" s="42"/>
      <c r="AN431" s="42"/>
      <c r="AO431" s="42"/>
      <c r="AP431" s="42"/>
      <c r="AQ431" s="42"/>
      <c r="AR431" s="42"/>
      <c r="AS431" s="42"/>
      <c r="AT431" s="42"/>
      <c r="AU431" s="42"/>
    </row>
    <row r="432" spans="1:47" ht="12.75" hidden="1" customHeight="1">
      <c r="A432" s="35" t="str">
        <f t="shared" si="86"/>
        <v>Nottingham</v>
      </c>
      <c r="B432" t="str">
        <f t="shared" si="85"/>
        <v>https://pinclub.hardrock.com/Catalog/101754.aspx</v>
      </c>
      <c r="C432" s="3">
        <f t="shared" si="91"/>
        <v>430</v>
      </c>
      <c r="D432" s="4">
        <v>32889</v>
      </c>
      <c r="E432" s="4" t="s">
        <v>89</v>
      </c>
      <c r="F432" s="14">
        <v>1</v>
      </c>
      <c r="G432" s="16">
        <v>6</v>
      </c>
      <c r="H432" s="4"/>
      <c r="I432" s="4">
        <v>2006</v>
      </c>
      <c r="J432" s="4">
        <v>4</v>
      </c>
      <c r="K432" s="4" t="s">
        <v>612</v>
      </c>
      <c r="L432" s="4"/>
      <c r="M432" s="4">
        <v>101754</v>
      </c>
      <c r="N432" t="s">
        <v>393</v>
      </c>
      <c r="O432" t="s">
        <v>88</v>
      </c>
      <c r="P432" t="s">
        <v>89</v>
      </c>
      <c r="Q432" t="s">
        <v>544</v>
      </c>
      <c r="R432" t="s">
        <v>342</v>
      </c>
      <c r="S432" t="s">
        <v>397</v>
      </c>
      <c r="T432" t="s">
        <v>369</v>
      </c>
      <c r="U432" t="s">
        <v>344</v>
      </c>
      <c r="V432" t="s">
        <v>345</v>
      </c>
      <c r="X432" t="s">
        <v>346</v>
      </c>
      <c r="Y432" t="s">
        <v>353</v>
      </c>
      <c r="Z432" t="s">
        <v>348</v>
      </c>
      <c r="AA432">
        <v>32889</v>
      </c>
      <c r="AB432" t="s">
        <v>349</v>
      </c>
      <c r="AD432">
        <v>20.45</v>
      </c>
      <c r="AE432">
        <v>2006</v>
      </c>
      <c r="AF432">
        <v>1</v>
      </c>
    </row>
    <row r="433" spans="1:37" ht="12.75" hidden="1" customHeight="1">
      <c r="A433" s="35" t="str">
        <f t="shared" si="86"/>
        <v>Orlando</v>
      </c>
      <c r="B433" t="str">
        <f t="shared" si="85"/>
        <v>https://pinclub.hardrock.com/Catalog/127932.aspx</v>
      </c>
      <c r="C433" s="3">
        <f t="shared" si="90"/>
        <v>431</v>
      </c>
      <c r="D433" s="4">
        <v>31584</v>
      </c>
      <c r="E433" s="4" t="s">
        <v>90</v>
      </c>
      <c r="F433" s="36">
        <v>1</v>
      </c>
      <c r="G433" s="16">
        <v>6</v>
      </c>
      <c r="H433" s="4"/>
      <c r="I433" s="4">
        <v>2006</v>
      </c>
      <c r="J433" s="4">
        <v>6</v>
      </c>
      <c r="K433" s="4" t="s">
        <v>612</v>
      </c>
      <c r="L433" s="4" t="s">
        <v>619</v>
      </c>
      <c r="M433" s="4">
        <v>127932</v>
      </c>
      <c r="N433" t="s">
        <v>445</v>
      </c>
      <c r="O433" t="s">
        <v>91</v>
      </c>
      <c r="P433" t="s">
        <v>90</v>
      </c>
      <c r="Q433" t="s">
        <v>92</v>
      </c>
      <c r="R433" t="s">
        <v>342</v>
      </c>
      <c r="S433" t="s">
        <v>397</v>
      </c>
      <c r="T433" t="s">
        <v>369</v>
      </c>
      <c r="U433" t="s">
        <v>344</v>
      </c>
      <c r="V433" t="s">
        <v>345</v>
      </c>
      <c r="X433" t="s">
        <v>346</v>
      </c>
      <c r="Y433" t="s">
        <v>353</v>
      </c>
      <c r="Z433" t="s">
        <v>348</v>
      </c>
      <c r="AA433">
        <v>31584</v>
      </c>
      <c r="AB433" t="s">
        <v>349</v>
      </c>
      <c r="AD433">
        <v>12.76</v>
      </c>
      <c r="AE433">
        <v>2006</v>
      </c>
      <c r="AF433">
        <v>1</v>
      </c>
    </row>
    <row r="434" spans="1:37" ht="12.75" hidden="1" customHeight="1">
      <c r="A434" s="35" t="str">
        <f>HYPERLINK(B434,E434)</f>
        <v>Orlando</v>
      </c>
      <c r="B434" t="str">
        <f>CONCATENATE($B$1,M434,$C$1)</f>
        <v>https://pinclub.hardrock.com/Catalog/137338.aspx</v>
      </c>
      <c r="C434" s="3">
        <f t="shared" si="90"/>
        <v>432</v>
      </c>
      <c r="D434" s="4">
        <v>62840</v>
      </c>
      <c r="E434" s="4" t="s">
        <v>90</v>
      </c>
      <c r="F434" s="15"/>
      <c r="G434" s="16">
        <v>6</v>
      </c>
      <c r="H434" s="4"/>
      <c r="I434" s="4">
        <v>2006</v>
      </c>
      <c r="J434" s="4">
        <v>6</v>
      </c>
      <c r="K434" s="4" t="s">
        <v>612</v>
      </c>
      <c r="L434" s="4" t="s">
        <v>619</v>
      </c>
      <c r="M434" s="4">
        <v>137338</v>
      </c>
      <c r="N434" t="s">
        <v>862</v>
      </c>
      <c r="O434" t="s">
        <v>863</v>
      </c>
      <c r="P434" t="s">
        <v>90</v>
      </c>
      <c r="Q434" t="s">
        <v>92</v>
      </c>
      <c r="R434" t="s">
        <v>342</v>
      </c>
      <c r="S434" t="s">
        <v>351</v>
      </c>
      <c r="T434" t="s">
        <v>369</v>
      </c>
      <c r="U434" t="s">
        <v>344</v>
      </c>
      <c r="V434" t="s">
        <v>345</v>
      </c>
      <c r="X434" t="s">
        <v>346</v>
      </c>
      <c r="Y434" t="s">
        <v>353</v>
      </c>
      <c r="Z434" t="s">
        <v>348</v>
      </c>
      <c r="AA434">
        <v>62840</v>
      </c>
      <c r="AB434" t="s">
        <v>349</v>
      </c>
      <c r="AE434">
        <v>2006</v>
      </c>
      <c r="AF434">
        <v>1</v>
      </c>
    </row>
    <row r="435" spans="1:37" ht="12.75" hidden="1" customHeight="1">
      <c r="A435" s="35" t="str">
        <f t="shared" si="86"/>
        <v>Orlando</v>
      </c>
      <c r="B435" t="str">
        <f t="shared" si="85"/>
        <v>https://pinclub.hardrock.com/Catalog/129089.aspx</v>
      </c>
      <c r="C435" s="3">
        <f t="shared" si="90"/>
        <v>433</v>
      </c>
      <c r="D435" s="4">
        <v>45490</v>
      </c>
      <c r="E435" s="4" t="s">
        <v>90</v>
      </c>
      <c r="F435" s="14">
        <v>1</v>
      </c>
      <c r="G435" s="16">
        <v>6</v>
      </c>
      <c r="H435" s="4">
        <v>300</v>
      </c>
      <c r="I435" s="4">
        <v>2006</v>
      </c>
      <c r="J435" s="4">
        <v>6</v>
      </c>
      <c r="K435" s="4" t="s">
        <v>612</v>
      </c>
      <c r="L435" s="4" t="s">
        <v>260</v>
      </c>
      <c r="M435" s="4">
        <v>129089</v>
      </c>
      <c r="N435" t="s">
        <v>874</v>
      </c>
      <c r="O435" t="s">
        <v>875</v>
      </c>
      <c r="P435" t="s">
        <v>90</v>
      </c>
      <c r="Q435" t="s">
        <v>876</v>
      </c>
      <c r="R435" t="s">
        <v>342</v>
      </c>
      <c r="S435" t="s">
        <v>351</v>
      </c>
      <c r="T435" t="s">
        <v>369</v>
      </c>
      <c r="U435" t="s">
        <v>344</v>
      </c>
      <c r="V435" t="s">
        <v>345</v>
      </c>
      <c r="X435" t="s">
        <v>346</v>
      </c>
      <c r="Y435" t="s">
        <v>353</v>
      </c>
      <c r="Z435" t="s">
        <v>405</v>
      </c>
      <c r="AA435">
        <v>45490</v>
      </c>
      <c r="AB435" t="s">
        <v>349</v>
      </c>
      <c r="AC435">
        <v>300</v>
      </c>
      <c r="AD435">
        <v>15.88</v>
      </c>
      <c r="AE435">
        <v>2006</v>
      </c>
      <c r="AF435">
        <v>1</v>
      </c>
    </row>
    <row r="436" spans="1:37" ht="12.75" hidden="1" customHeight="1">
      <c r="A436" s="35" t="str">
        <f t="shared" si="86"/>
        <v>Orlando</v>
      </c>
      <c r="B436" t="str">
        <f t="shared" si="85"/>
        <v>https://pinclub.hardrock.com/Catalog/132689.aspx</v>
      </c>
      <c r="C436" s="5">
        <f t="shared" si="90"/>
        <v>434</v>
      </c>
      <c r="D436" s="6">
        <v>58319</v>
      </c>
      <c r="E436" s="6" t="s">
        <v>90</v>
      </c>
      <c r="F436" s="14">
        <v>1</v>
      </c>
      <c r="G436" s="16">
        <v>7</v>
      </c>
      <c r="H436" s="6"/>
      <c r="I436" s="6">
        <v>2008</v>
      </c>
      <c r="J436" s="6">
        <v>2</v>
      </c>
      <c r="K436" s="6" t="s">
        <v>612</v>
      </c>
      <c r="L436" s="6"/>
      <c r="M436" s="6">
        <v>132689</v>
      </c>
      <c r="N436" t="s">
        <v>110</v>
      </c>
      <c r="O436" t="s">
        <v>111</v>
      </c>
      <c r="P436" t="s">
        <v>90</v>
      </c>
      <c r="Q436" t="s">
        <v>718</v>
      </c>
      <c r="R436" t="s">
        <v>342</v>
      </c>
      <c r="S436" t="s">
        <v>351</v>
      </c>
      <c r="T436" t="s">
        <v>369</v>
      </c>
      <c r="U436" t="s">
        <v>344</v>
      </c>
      <c r="V436" t="s">
        <v>345</v>
      </c>
      <c r="X436" t="s">
        <v>346</v>
      </c>
      <c r="Y436" t="s">
        <v>353</v>
      </c>
      <c r="Z436" t="s">
        <v>348</v>
      </c>
      <c r="AA436">
        <v>58319</v>
      </c>
      <c r="AB436" t="s">
        <v>349</v>
      </c>
      <c r="AD436">
        <v>20</v>
      </c>
      <c r="AE436">
        <v>2008</v>
      </c>
      <c r="AF436">
        <v>1</v>
      </c>
    </row>
    <row r="437" spans="1:37" ht="12.75" hidden="1" customHeight="1">
      <c r="A437" s="35" t="str">
        <f t="shared" si="86"/>
        <v>Orlando</v>
      </c>
      <c r="B437" t="str">
        <f t="shared" si="85"/>
        <v>https://pinclub.hardrock.com/Catalog/115073.aspx</v>
      </c>
      <c r="C437" s="7">
        <f t="shared" ref="C437:C445" si="92">C436+1</f>
        <v>435</v>
      </c>
      <c r="D437" s="8">
        <v>49350</v>
      </c>
      <c r="E437" s="8" t="s">
        <v>90</v>
      </c>
      <c r="F437" s="14">
        <v>1</v>
      </c>
      <c r="G437" s="16">
        <v>9</v>
      </c>
      <c r="H437" s="8"/>
      <c r="I437" s="8">
        <v>2009</v>
      </c>
      <c r="J437" s="8">
        <v>3</v>
      </c>
      <c r="K437" s="8" t="s">
        <v>614</v>
      </c>
      <c r="L437" s="8"/>
      <c r="M437" s="8">
        <v>115073</v>
      </c>
      <c r="N437" t="s">
        <v>93</v>
      </c>
      <c r="O437" t="s">
        <v>94</v>
      </c>
      <c r="P437" t="s">
        <v>90</v>
      </c>
      <c r="Q437" t="s">
        <v>877</v>
      </c>
      <c r="R437" t="s">
        <v>342</v>
      </c>
      <c r="S437" t="s">
        <v>351</v>
      </c>
      <c r="T437" t="s">
        <v>369</v>
      </c>
      <c r="U437" t="s">
        <v>344</v>
      </c>
      <c r="V437" t="s">
        <v>345</v>
      </c>
      <c r="X437" t="s">
        <v>346</v>
      </c>
      <c r="Y437" t="s">
        <v>353</v>
      </c>
      <c r="Z437" t="s">
        <v>348</v>
      </c>
      <c r="AA437">
        <v>49350</v>
      </c>
      <c r="AB437" t="s">
        <v>349</v>
      </c>
      <c r="AD437">
        <v>11.77</v>
      </c>
      <c r="AE437">
        <v>2009</v>
      </c>
      <c r="AF437">
        <v>1</v>
      </c>
    </row>
    <row r="438" spans="1:37" ht="12.75" hidden="1" customHeight="1">
      <c r="A438" s="35" t="str">
        <f t="shared" si="86"/>
        <v>Orlando Hotel</v>
      </c>
      <c r="B438" t="str">
        <f t="shared" si="85"/>
        <v>https://pinclub.hardrock.com/Catalog/115399.aspx</v>
      </c>
      <c r="C438" s="7">
        <f t="shared" si="92"/>
        <v>436</v>
      </c>
      <c r="D438" s="8">
        <v>50058</v>
      </c>
      <c r="E438" s="8" t="s">
        <v>99</v>
      </c>
      <c r="F438" s="14">
        <v>1</v>
      </c>
      <c r="G438" s="16">
        <v>9</v>
      </c>
      <c r="H438" s="8"/>
      <c r="I438" s="8">
        <v>2009</v>
      </c>
      <c r="J438" s="8">
        <v>3</v>
      </c>
      <c r="K438" s="8" t="s">
        <v>614</v>
      </c>
      <c r="L438" s="8"/>
      <c r="M438" s="8">
        <v>115399</v>
      </c>
      <c r="N438" t="s">
        <v>96</v>
      </c>
      <c r="O438" t="s">
        <v>98</v>
      </c>
      <c r="P438" t="s">
        <v>99</v>
      </c>
      <c r="Q438" t="s">
        <v>100</v>
      </c>
      <c r="R438" t="s">
        <v>342</v>
      </c>
      <c r="S438" t="s">
        <v>351</v>
      </c>
      <c r="T438" t="s">
        <v>369</v>
      </c>
      <c r="U438" t="s">
        <v>344</v>
      </c>
      <c r="V438" t="s">
        <v>345</v>
      </c>
      <c r="X438" t="s">
        <v>346</v>
      </c>
      <c r="Y438" t="s">
        <v>353</v>
      </c>
      <c r="Z438" t="s">
        <v>348</v>
      </c>
      <c r="AA438">
        <v>50058</v>
      </c>
      <c r="AB438" t="s">
        <v>349</v>
      </c>
      <c r="AD438">
        <v>12.28</v>
      </c>
      <c r="AE438">
        <v>2009</v>
      </c>
      <c r="AF438">
        <v>1</v>
      </c>
    </row>
    <row r="439" spans="1:37" ht="12.75" hidden="1" customHeight="1">
      <c r="A439" s="35" t="str">
        <f t="shared" si="86"/>
        <v>Orlando Live</v>
      </c>
      <c r="B439" t="str">
        <f t="shared" si="85"/>
        <v>https://pinclub.hardrock.com/Catalog/128546.aspx</v>
      </c>
      <c r="C439" s="3">
        <f t="shared" si="92"/>
        <v>437</v>
      </c>
      <c r="D439" s="4">
        <v>32724</v>
      </c>
      <c r="E439" s="4" t="s">
        <v>103</v>
      </c>
      <c r="F439" s="14">
        <v>1</v>
      </c>
      <c r="G439" s="16">
        <v>6</v>
      </c>
      <c r="H439" s="4"/>
      <c r="I439" s="4">
        <v>2006</v>
      </c>
      <c r="J439" s="4">
        <v>6</v>
      </c>
      <c r="K439" s="4" t="s">
        <v>234</v>
      </c>
      <c r="L439" s="4" t="s">
        <v>1508</v>
      </c>
      <c r="M439" s="18">
        <v>128546</v>
      </c>
      <c r="N439" t="s">
        <v>30</v>
      </c>
      <c r="O439" t="s">
        <v>232</v>
      </c>
      <c r="P439" t="s">
        <v>103</v>
      </c>
      <c r="Q439" t="s">
        <v>233</v>
      </c>
      <c r="R439" t="s">
        <v>376</v>
      </c>
      <c r="S439" t="s">
        <v>397</v>
      </c>
      <c r="T439" t="s">
        <v>369</v>
      </c>
      <c r="U439" t="s">
        <v>344</v>
      </c>
      <c r="V439" t="s">
        <v>345</v>
      </c>
      <c r="X439" t="s">
        <v>346</v>
      </c>
      <c r="Y439" t="s">
        <v>353</v>
      </c>
      <c r="Z439" t="s">
        <v>348</v>
      </c>
      <c r="AA439">
        <v>32724</v>
      </c>
      <c r="AB439" t="s">
        <v>349</v>
      </c>
      <c r="AD439">
        <v>13.03</v>
      </c>
      <c r="AE439">
        <v>2006</v>
      </c>
      <c r="AF439">
        <v>1</v>
      </c>
    </row>
    <row r="440" spans="1:37" ht="12.75" hidden="1" customHeight="1">
      <c r="A440" s="35" t="str">
        <f t="shared" si="86"/>
        <v>Orlando Live</v>
      </c>
      <c r="B440" t="str">
        <f t="shared" si="85"/>
        <v>https://pinclub.hardrock.com/Catalog/114432.aspx</v>
      </c>
      <c r="C440" s="7">
        <f t="shared" si="92"/>
        <v>438</v>
      </c>
      <c r="D440" s="8">
        <v>48975</v>
      </c>
      <c r="E440" s="8" t="s">
        <v>103</v>
      </c>
      <c r="F440" s="14">
        <v>1</v>
      </c>
      <c r="G440" s="16">
        <v>9</v>
      </c>
      <c r="H440" s="8"/>
      <c r="I440" s="8">
        <v>2009</v>
      </c>
      <c r="J440" s="8">
        <v>3</v>
      </c>
      <c r="K440" s="8" t="s">
        <v>614</v>
      </c>
      <c r="L440" s="8"/>
      <c r="M440" s="8">
        <v>114432</v>
      </c>
      <c r="N440" t="s">
        <v>101</v>
      </c>
      <c r="O440" t="s">
        <v>102</v>
      </c>
      <c r="P440" t="s">
        <v>103</v>
      </c>
      <c r="Q440" t="s">
        <v>104</v>
      </c>
      <c r="R440" t="s">
        <v>342</v>
      </c>
      <c r="S440" t="s">
        <v>351</v>
      </c>
      <c r="T440" t="s">
        <v>369</v>
      </c>
      <c r="U440" t="s">
        <v>344</v>
      </c>
      <c r="V440" t="s">
        <v>345</v>
      </c>
      <c r="X440" t="s">
        <v>346</v>
      </c>
      <c r="Y440" t="s">
        <v>353</v>
      </c>
      <c r="Z440" t="s">
        <v>348</v>
      </c>
      <c r="AA440">
        <v>48975</v>
      </c>
      <c r="AB440" t="s">
        <v>349</v>
      </c>
      <c r="AD440">
        <v>13.1</v>
      </c>
      <c r="AE440">
        <v>2009</v>
      </c>
      <c r="AF440">
        <v>1</v>
      </c>
    </row>
    <row r="441" spans="1:37" ht="12.75" hidden="1" customHeight="1">
      <c r="A441" s="35" t="str">
        <f t="shared" si="86"/>
        <v>Osaka</v>
      </c>
      <c r="B441" t="str">
        <f t="shared" si="85"/>
        <v>https://pinclub.hardrock.com/Catalog/132792.aspx</v>
      </c>
      <c r="C441" s="7">
        <f t="shared" si="92"/>
        <v>439</v>
      </c>
      <c r="D441" s="8">
        <v>58419</v>
      </c>
      <c r="E441" s="8" t="s">
        <v>145</v>
      </c>
      <c r="F441" s="14">
        <v>1</v>
      </c>
      <c r="G441" s="16">
        <v>9</v>
      </c>
      <c r="H441" s="8"/>
      <c r="I441" s="8">
        <v>2010</v>
      </c>
      <c r="J441" s="8">
        <v>3</v>
      </c>
      <c r="K441" s="8" t="s">
        <v>614</v>
      </c>
      <c r="L441" s="8" t="s">
        <v>755</v>
      </c>
      <c r="M441" s="8">
        <v>132792</v>
      </c>
      <c r="N441" t="s">
        <v>665</v>
      </c>
      <c r="O441" t="s">
        <v>666</v>
      </c>
      <c r="P441" t="s">
        <v>145</v>
      </c>
      <c r="Q441" t="s">
        <v>364</v>
      </c>
      <c r="R441" t="s">
        <v>342</v>
      </c>
      <c r="S441" t="s">
        <v>351</v>
      </c>
      <c r="T441" t="s">
        <v>369</v>
      </c>
      <c r="U441" t="s">
        <v>344</v>
      </c>
      <c r="V441" t="s">
        <v>345</v>
      </c>
      <c r="X441" t="s">
        <v>346</v>
      </c>
      <c r="Y441" t="s">
        <v>353</v>
      </c>
      <c r="Z441" t="s">
        <v>348</v>
      </c>
      <c r="AA441">
        <v>58419</v>
      </c>
      <c r="AB441" t="s">
        <v>349</v>
      </c>
      <c r="AD441">
        <v>20</v>
      </c>
      <c r="AE441">
        <v>2010</v>
      </c>
      <c r="AF441">
        <v>1</v>
      </c>
    </row>
    <row r="442" spans="1:37" ht="12.75" hidden="1" customHeight="1">
      <c r="A442" s="35" t="str">
        <f>HYPERLINK(B442,E442)</f>
        <v>Osaka</v>
      </c>
      <c r="B442" t="str">
        <f>CONCATENATE($B$1,M442,$C$1)</f>
        <v>https://pinclub.hardrock.com/Catalog/138792.aspx</v>
      </c>
      <c r="C442" s="7">
        <f t="shared" si="92"/>
        <v>440</v>
      </c>
      <c r="D442" s="8">
        <v>64261</v>
      </c>
      <c r="E442" s="8" t="s">
        <v>145</v>
      </c>
      <c r="F442" s="14">
        <v>1</v>
      </c>
      <c r="G442" s="16">
        <v>9</v>
      </c>
      <c r="H442" s="8"/>
      <c r="I442" s="8">
        <v>2011</v>
      </c>
      <c r="J442" s="8">
        <v>3</v>
      </c>
      <c r="K442" s="8" t="s">
        <v>614</v>
      </c>
      <c r="L442" s="8" t="s">
        <v>674</v>
      </c>
      <c r="M442" s="8">
        <v>138792</v>
      </c>
      <c r="N442" t="s">
        <v>1002</v>
      </c>
      <c r="O442" t="s">
        <v>1003</v>
      </c>
      <c r="P442" t="s">
        <v>145</v>
      </c>
      <c r="Q442" t="s">
        <v>647</v>
      </c>
      <c r="R442" t="s">
        <v>342</v>
      </c>
      <c r="S442" t="s">
        <v>351</v>
      </c>
      <c r="T442" t="s">
        <v>369</v>
      </c>
      <c r="U442" t="s">
        <v>344</v>
      </c>
      <c r="V442" t="s">
        <v>345</v>
      </c>
      <c r="X442" t="s">
        <v>346</v>
      </c>
      <c r="Y442" t="s">
        <v>353</v>
      </c>
      <c r="Z442" t="s">
        <v>348</v>
      </c>
      <c r="AA442">
        <v>64261</v>
      </c>
      <c r="AB442" t="s">
        <v>349</v>
      </c>
      <c r="AC442">
        <v>0</v>
      </c>
      <c r="AE442">
        <v>2011</v>
      </c>
      <c r="AF442">
        <v>1</v>
      </c>
    </row>
    <row r="443" spans="1:37" ht="12.75" hidden="1" customHeight="1">
      <c r="A443" s="35" t="str">
        <f t="shared" si="86"/>
        <v>Osaka Citywalk</v>
      </c>
      <c r="B443" t="str">
        <f t="shared" si="85"/>
        <v>https://pinclub.hardrock.com/Catalog/132793.aspx</v>
      </c>
      <c r="C443" s="7">
        <f t="shared" si="92"/>
        <v>441</v>
      </c>
      <c r="D443" s="8">
        <v>58420</v>
      </c>
      <c r="E443" s="8" t="s">
        <v>109</v>
      </c>
      <c r="F443" s="14">
        <v>1</v>
      </c>
      <c r="G443" s="16">
        <v>9</v>
      </c>
      <c r="H443" s="8"/>
      <c r="I443" s="8">
        <v>2010</v>
      </c>
      <c r="J443" s="8">
        <v>3</v>
      </c>
      <c r="K443" s="8" t="s">
        <v>614</v>
      </c>
      <c r="L443" s="8" t="s">
        <v>615</v>
      </c>
      <c r="M443" s="8">
        <v>132793</v>
      </c>
      <c r="N443" t="s">
        <v>667</v>
      </c>
      <c r="O443" t="s">
        <v>668</v>
      </c>
      <c r="P443" t="s">
        <v>145</v>
      </c>
      <c r="Q443" t="s">
        <v>115</v>
      </c>
      <c r="R443" t="s">
        <v>342</v>
      </c>
      <c r="S443" t="s">
        <v>351</v>
      </c>
      <c r="T443" t="s">
        <v>369</v>
      </c>
      <c r="U443" t="s">
        <v>344</v>
      </c>
      <c r="V443" t="s">
        <v>345</v>
      </c>
      <c r="X443" t="s">
        <v>346</v>
      </c>
      <c r="Z443" t="s">
        <v>348</v>
      </c>
      <c r="AA443">
        <v>58420</v>
      </c>
      <c r="AB443" t="s">
        <v>349</v>
      </c>
      <c r="AD443">
        <v>20</v>
      </c>
      <c r="AE443">
        <v>2010</v>
      </c>
      <c r="AF443">
        <v>1</v>
      </c>
    </row>
    <row r="444" spans="1:37" ht="12.75" hidden="1" customHeight="1">
      <c r="A444" s="35" t="str">
        <f>HYPERLINK(B444,E444)</f>
        <v>Osaka Citywalk</v>
      </c>
      <c r="B444" t="str">
        <f>CONCATENATE($B$1,M444,$C$1)</f>
        <v>https://pinclub.hardrock.com/Catalog/158325.aspx</v>
      </c>
      <c r="C444" s="7">
        <f t="shared" si="92"/>
        <v>442</v>
      </c>
      <c r="D444" s="8">
        <v>83249</v>
      </c>
      <c r="E444" s="8" t="s">
        <v>109</v>
      </c>
      <c r="F444" s="14">
        <v>1</v>
      </c>
      <c r="G444" s="16">
        <v>9</v>
      </c>
      <c r="H444" s="8"/>
      <c r="I444" s="8">
        <v>2015</v>
      </c>
      <c r="J444" s="8">
        <v>3</v>
      </c>
      <c r="K444" s="8" t="s">
        <v>614</v>
      </c>
      <c r="L444" s="8" t="s">
        <v>1417</v>
      </c>
      <c r="M444" s="8">
        <v>158325</v>
      </c>
      <c r="N444" s="42" t="s">
        <v>393</v>
      </c>
      <c r="O444" s="42" t="s">
        <v>1433</v>
      </c>
      <c r="P444" s="42" t="s">
        <v>145</v>
      </c>
      <c r="Q444" s="42" t="s">
        <v>435</v>
      </c>
      <c r="R444" s="42" t="s">
        <v>342</v>
      </c>
      <c r="S444" s="42" t="s">
        <v>351</v>
      </c>
      <c r="T444" s="42" t="s">
        <v>369</v>
      </c>
      <c r="U444" s="42"/>
      <c r="V444" s="42" t="s">
        <v>345</v>
      </c>
      <c r="W444" s="42"/>
      <c r="X444" s="42" t="s">
        <v>346</v>
      </c>
      <c r="Y444" s="42"/>
      <c r="Z444" s="42" t="s">
        <v>1047</v>
      </c>
      <c r="AA444" s="42">
        <v>83249</v>
      </c>
      <c r="AB444" s="42" t="s">
        <v>349</v>
      </c>
      <c r="AC444" s="42"/>
      <c r="AD444" s="42"/>
      <c r="AE444" s="42">
        <v>2015</v>
      </c>
      <c r="AF444" s="42">
        <v>1</v>
      </c>
      <c r="AG444" s="42"/>
      <c r="AH444" s="42"/>
      <c r="AI444" s="42">
        <v>0</v>
      </c>
      <c r="AJ444" s="42">
        <v>0</v>
      </c>
      <c r="AK444" s="42">
        <v>0</v>
      </c>
    </row>
    <row r="445" spans="1:37" ht="12.75" hidden="1" customHeight="1">
      <c r="A445" s="35" t="str">
        <f t="shared" si="86"/>
        <v>Oslo</v>
      </c>
      <c r="B445" t="str">
        <f t="shared" si="85"/>
        <v>https://pinclub.hardrock.com/Catalog/132016.aspx</v>
      </c>
      <c r="C445" s="7">
        <f t="shared" si="92"/>
        <v>443</v>
      </c>
      <c r="D445" s="8">
        <v>57671</v>
      </c>
      <c r="E445" s="8" t="s">
        <v>106</v>
      </c>
      <c r="F445" s="14">
        <v>1</v>
      </c>
      <c r="G445" s="16">
        <v>9</v>
      </c>
      <c r="H445" s="8">
        <v>200</v>
      </c>
      <c r="I445" s="8">
        <v>2010</v>
      </c>
      <c r="J445" s="8">
        <v>3</v>
      </c>
      <c r="K445" s="8" t="s">
        <v>614</v>
      </c>
      <c r="L445" s="8"/>
      <c r="M445" s="8">
        <v>132016</v>
      </c>
      <c r="N445" t="s">
        <v>475</v>
      </c>
      <c r="O445" t="s">
        <v>105</v>
      </c>
      <c r="P445" t="s">
        <v>106</v>
      </c>
      <c r="Q445" t="s">
        <v>593</v>
      </c>
      <c r="R445" t="s">
        <v>342</v>
      </c>
      <c r="S445" t="s">
        <v>351</v>
      </c>
      <c r="T445" t="s">
        <v>369</v>
      </c>
      <c r="U445" t="s">
        <v>344</v>
      </c>
      <c r="V445" t="s">
        <v>345</v>
      </c>
      <c r="X445" t="s">
        <v>346</v>
      </c>
      <c r="Y445" t="s">
        <v>353</v>
      </c>
      <c r="Z445" t="s">
        <v>348</v>
      </c>
      <c r="AA445">
        <v>57671</v>
      </c>
      <c r="AB445" t="s">
        <v>349</v>
      </c>
      <c r="AC445">
        <v>200</v>
      </c>
      <c r="AD445">
        <v>20</v>
      </c>
      <c r="AE445">
        <v>2010</v>
      </c>
      <c r="AF445">
        <v>1</v>
      </c>
    </row>
    <row r="446" spans="1:37" ht="12.75" hidden="1" customHeight="1">
      <c r="A446" s="35" t="str">
        <f t="shared" ref="A446:A451" si="93">HYPERLINK(B446,E446)</f>
        <v>Oslo</v>
      </c>
      <c r="B446" t="str">
        <f t="shared" ref="B446:B451" si="94">CONCATENATE($B$1,M446,$C$1)</f>
        <v>https://pinclub.hardrock.com/Catalog/141162.aspx</v>
      </c>
      <c r="C446" s="7">
        <f t="shared" ref="C446:C457" si="95">C445+1</f>
        <v>444</v>
      </c>
      <c r="D446" s="8">
        <v>66555</v>
      </c>
      <c r="E446" s="8" t="s">
        <v>106</v>
      </c>
      <c r="F446" s="14">
        <v>1</v>
      </c>
      <c r="G446" s="16">
        <v>9</v>
      </c>
      <c r="H446" s="8"/>
      <c r="I446" s="8">
        <v>2012</v>
      </c>
      <c r="J446" s="8">
        <v>3</v>
      </c>
      <c r="K446" s="8" t="s">
        <v>614</v>
      </c>
      <c r="L446" s="8"/>
      <c r="M446" s="8">
        <v>141162</v>
      </c>
      <c r="N446" t="s">
        <v>980</v>
      </c>
      <c r="O446" t="s">
        <v>828</v>
      </c>
      <c r="P446" t="s">
        <v>106</v>
      </c>
      <c r="Q446" t="s">
        <v>544</v>
      </c>
      <c r="R446" t="s">
        <v>342</v>
      </c>
      <c r="S446" t="s">
        <v>351</v>
      </c>
      <c r="T446" t="s">
        <v>369</v>
      </c>
      <c r="U446" t="s">
        <v>344</v>
      </c>
      <c r="V446" t="s">
        <v>345</v>
      </c>
      <c r="X446" t="s">
        <v>346</v>
      </c>
      <c r="Y446" t="s">
        <v>353</v>
      </c>
      <c r="Z446" t="s">
        <v>348</v>
      </c>
      <c r="AA446">
        <v>66555</v>
      </c>
      <c r="AB446" t="s">
        <v>349</v>
      </c>
      <c r="AD446">
        <v>18</v>
      </c>
      <c r="AE446">
        <v>2012</v>
      </c>
      <c r="AF446">
        <v>1</v>
      </c>
      <c r="AI446">
        <v>0</v>
      </c>
      <c r="AJ446">
        <v>0</v>
      </c>
      <c r="AK446">
        <v>0</v>
      </c>
    </row>
    <row r="447" spans="1:37" ht="12.75" hidden="1" customHeight="1">
      <c r="A447" s="35" t="str">
        <f t="shared" si="93"/>
        <v>Oslo</v>
      </c>
      <c r="B447" t="str">
        <f t="shared" si="94"/>
        <v>https://pinclub.hardrock.com/Catalog/141163.aspx</v>
      </c>
      <c r="C447" s="7">
        <f t="shared" si="95"/>
        <v>445</v>
      </c>
      <c r="D447" s="8">
        <v>66556</v>
      </c>
      <c r="E447" s="8" t="s">
        <v>106</v>
      </c>
      <c r="F447" s="14">
        <v>1</v>
      </c>
      <c r="G447" s="16">
        <v>9</v>
      </c>
      <c r="H447" s="8"/>
      <c r="I447" s="8">
        <v>2012</v>
      </c>
      <c r="J447" s="8">
        <v>3</v>
      </c>
      <c r="K447" s="8" t="s">
        <v>614</v>
      </c>
      <c r="L447" s="8"/>
      <c r="M447" s="8">
        <v>141163</v>
      </c>
      <c r="N447" t="s">
        <v>829</v>
      </c>
      <c r="O447" t="s">
        <v>830</v>
      </c>
      <c r="P447" t="s">
        <v>106</v>
      </c>
      <c r="Q447" t="s">
        <v>350</v>
      </c>
      <c r="R447" t="s">
        <v>342</v>
      </c>
      <c r="S447" t="s">
        <v>351</v>
      </c>
      <c r="T447" t="s">
        <v>369</v>
      </c>
      <c r="U447" t="s">
        <v>344</v>
      </c>
      <c r="V447" t="s">
        <v>345</v>
      </c>
      <c r="X447" t="s">
        <v>346</v>
      </c>
      <c r="Y447" t="s">
        <v>353</v>
      </c>
      <c r="Z447" t="s">
        <v>348</v>
      </c>
      <c r="AA447">
        <v>66556</v>
      </c>
      <c r="AB447" t="s">
        <v>349</v>
      </c>
      <c r="AD447">
        <v>19</v>
      </c>
      <c r="AE447">
        <v>2012</v>
      </c>
      <c r="AF447">
        <v>1</v>
      </c>
      <c r="AI447">
        <v>0</v>
      </c>
      <c r="AJ447">
        <v>0</v>
      </c>
      <c r="AK447">
        <v>0</v>
      </c>
    </row>
    <row r="448" spans="1:37" ht="12.75" hidden="1" customHeight="1">
      <c r="A448" s="35" t="str">
        <f t="shared" si="93"/>
        <v>Oslo</v>
      </c>
      <c r="B448" t="str">
        <f t="shared" si="94"/>
        <v>https://pinclub.hardrock.com/Catalog/141164.aspx</v>
      </c>
      <c r="C448" s="7">
        <f t="shared" si="95"/>
        <v>446</v>
      </c>
      <c r="D448" s="8">
        <v>66557</v>
      </c>
      <c r="E448" s="8" t="s">
        <v>106</v>
      </c>
      <c r="F448" s="14">
        <v>1</v>
      </c>
      <c r="G448" s="16">
        <v>9</v>
      </c>
      <c r="H448" s="8"/>
      <c r="I448" s="8">
        <v>2012</v>
      </c>
      <c r="J448" s="8">
        <v>3</v>
      </c>
      <c r="K448" s="8" t="s">
        <v>614</v>
      </c>
      <c r="L448" s="8"/>
      <c r="M448" s="8">
        <v>141164</v>
      </c>
      <c r="N448" t="s">
        <v>829</v>
      </c>
      <c r="O448" t="s">
        <v>831</v>
      </c>
      <c r="P448" t="s">
        <v>106</v>
      </c>
      <c r="Q448" t="s">
        <v>939</v>
      </c>
      <c r="R448" t="s">
        <v>342</v>
      </c>
      <c r="S448" t="s">
        <v>351</v>
      </c>
      <c r="T448" t="s">
        <v>369</v>
      </c>
      <c r="U448" t="s">
        <v>344</v>
      </c>
      <c r="V448" t="s">
        <v>345</v>
      </c>
      <c r="X448" t="s">
        <v>346</v>
      </c>
      <c r="Y448" t="s">
        <v>353</v>
      </c>
      <c r="Z448" t="s">
        <v>348</v>
      </c>
      <c r="AA448">
        <v>66557</v>
      </c>
      <c r="AB448" t="s">
        <v>349</v>
      </c>
      <c r="AD448">
        <v>19</v>
      </c>
      <c r="AE448">
        <v>2012</v>
      </c>
      <c r="AF448">
        <v>1</v>
      </c>
      <c r="AI448">
        <v>0</v>
      </c>
      <c r="AJ448">
        <v>0</v>
      </c>
      <c r="AK448">
        <v>0</v>
      </c>
    </row>
    <row r="449" spans="1:49" ht="12.75" hidden="1" customHeight="1">
      <c r="A449" s="35" t="str">
        <f t="shared" si="93"/>
        <v>Oslo</v>
      </c>
      <c r="B449" t="str">
        <f t="shared" si="94"/>
        <v>https://pinclub.hardrock.com/Catalog/156960.aspx</v>
      </c>
      <c r="C449" s="7">
        <f t="shared" si="95"/>
        <v>447</v>
      </c>
      <c r="D449" s="8">
        <v>81907</v>
      </c>
      <c r="E449" s="8" t="s">
        <v>106</v>
      </c>
      <c r="F449" s="76"/>
      <c r="G449" s="16">
        <v>9</v>
      </c>
      <c r="H449" s="8"/>
      <c r="I449" s="8">
        <v>2014</v>
      </c>
      <c r="J449" s="8">
        <v>3</v>
      </c>
      <c r="K449" s="8" t="s">
        <v>614</v>
      </c>
      <c r="L449" s="8" t="s">
        <v>619</v>
      </c>
      <c r="M449" s="8">
        <v>156960</v>
      </c>
      <c r="N449" t="s">
        <v>393</v>
      </c>
      <c r="O449" t="s">
        <v>1386</v>
      </c>
      <c r="P449" t="s">
        <v>106</v>
      </c>
      <c r="Q449" t="s">
        <v>939</v>
      </c>
      <c r="R449" t="s">
        <v>342</v>
      </c>
      <c r="S449" t="s">
        <v>351</v>
      </c>
      <c r="T449" t="s">
        <v>369</v>
      </c>
      <c r="V449" t="s">
        <v>345</v>
      </c>
      <c r="X449" t="s">
        <v>346</v>
      </c>
      <c r="Y449" t="s">
        <v>353</v>
      </c>
      <c r="Z449" t="s">
        <v>1047</v>
      </c>
      <c r="AA449">
        <v>81907</v>
      </c>
      <c r="AB449" t="s">
        <v>349</v>
      </c>
      <c r="AC449">
        <v>0</v>
      </c>
      <c r="AE449">
        <v>2014</v>
      </c>
      <c r="AF449">
        <v>1</v>
      </c>
      <c r="AI449">
        <v>0</v>
      </c>
      <c r="AJ449">
        <v>0</v>
      </c>
      <c r="AK449">
        <v>0</v>
      </c>
      <c r="AL449" s="42"/>
      <c r="AM449" s="42"/>
      <c r="AN449" s="42"/>
      <c r="AO449" s="42"/>
      <c r="AP449" s="42"/>
      <c r="AQ449" s="42"/>
      <c r="AR449" s="42"/>
    </row>
    <row r="450" spans="1:49" ht="12.75" hidden="1" customHeight="1">
      <c r="A450" s="35" t="str">
        <f t="shared" si="93"/>
        <v>Oslo</v>
      </c>
      <c r="B450" t="str">
        <f t="shared" si="94"/>
        <v>https://pinclub.hardrock.com/Catalog/157934.aspx</v>
      </c>
      <c r="C450" s="7">
        <f t="shared" si="95"/>
        <v>448</v>
      </c>
      <c r="D450" s="8">
        <v>82863</v>
      </c>
      <c r="E450" s="8" t="s">
        <v>106</v>
      </c>
      <c r="F450" s="14">
        <v>1</v>
      </c>
      <c r="G450" s="16">
        <v>9</v>
      </c>
      <c r="H450" s="8"/>
      <c r="I450" s="8">
        <v>2015</v>
      </c>
      <c r="J450" s="8">
        <v>3</v>
      </c>
      <c r="K450" s="8" t="s">
        <v>614</v>
      </c>
      <c r="L450" s="8"/>
      <c r="M450" s="8">
        <v>157934</v>
      </c>
      <c r="N450" s="42" t="s">
        <v>393</v>
      </c>
      <c r="O450" s="42" t="s">
        <v>1432</v>
      </c>
      <c r="P450" s="42" t="s">
        <v>106</v>
      </c>
      <c r="Q450" s="42" t="s">
        <v>190</v>
      </c>
      <c r="R450" s="42" t="s">
        <v>342</v>
      </c>
      <c r="S450" s="42" t="s">
        <v>351</v>
      </c>
      <c r="T450" s="42" t="s">
        <v>369</v>
      </c>
      <c r="U450" s="42"/>
      <c r="V450" s="42" t="s">
        <v>345</v>
      </c>
      <c r="W450" s="42"/>
      <c r="X450" s="42" t="s">
        <v>346</v>
      </c>
      <c r="Y450" s="42" t="s">
        <v>353</v>
      </c>
      <c r="Z450" s="42" t="s">
        <v>1047</v>
      </c>
      <c r="AA450" s="42">
        <v>82863</v>
      </c>
      <c r="AB450" s="42" t="s">
        <v>349</v>
      </c>
      <c r="AC450" s="42">
        <v>0</v>
      </c>
      <c r="AD450" s="42"/>
      <c r="AE450" s="42">
        <v>2015</v>
      </c>
      <c r="AF450" s="42">
        <v>1</v>
      </c>
      <c r="AG450" s="42"/>
      <c r="AH450" s="42"/>
      <c r="AI450" s="42">
        <v>0</v>
      </c>
      <c r="AJ450" s="42">
        <v>0</v>
      </c>
      <c r="AK450" s="42">
        <v>0</v>
      </c>
      <c r="AL450" s="42"/>
      <c r="AM450" s="42"/>
      <c r="AN450" s="42"/>
      <c r="AO450" s="42"/>
      <c r="AP450" s="42"/>
      <c r="AQ450" s="42"/>
      <c r="AR450" s="42"/>
    </row>
    <row r="451" spans="1:49" ht="12.75" hidden="1" customHeight="1">
      <c r="A451" s="35" t="str">
        <f t="shared" si="93"/>
        <v>Oslo</v>
      </c>
      <c r="B451" t="str">
        <f t="shared" si="94"/>
        <v>https://pinclub.hardrock.com/Catalog/161204.aspx</v>
      </c>
      <c r="C451" s="7">
        <f t="shared" si="95"/>
        <v>449</v>
      </c>
      <c r="D451" s="8">
        <v>86071</v>
      </c>
      <c r="E451" s="8" t="s">
        <v>106</v>
      </c>
      <c r="F451" s="76"/>
      <c r="G451" s="16">
        <v>9</v>
      </c>
      <c r="H451" s="8"/>
      <c r="I451" s="8">
        <v>2015</v>
      </c>
      <c r="J451" s="8">
        <v>3</v>
      </c>
      <c r="K451" s="8" t="s">
        <v>614</v>
      </c>
      <c r="L451" s="8" t="s">
        <v>619</v>
      </c>
      <c r="M451" s="8">
        <v>161204</v>
      </c>
      <c r="N451" s="138" t="s">
        <v>1555</v>
      </c>
      <c r="O451" s="138" t="s">
        <v>1556</v>
      </c>
      <c r="P451" s="138" t="s">
        <v>106</v>
      </c>
      <c r="Q451" s="138" t="s">
        <v>1359</v>
      </c>
      <c r="R451" s="138" t="s">
        <v>342</v>
      </c>
      <c r="S451" s="138" t="s">
        <v>351</v>
      </c>
      <c r="T451" s="138" t="s">
        <v>369</v>
      </c>
      <c r="U451" s="137"/>
      <c r="V451" s="138" t="s">
        <v>345</v>
      </c>
      <c r="W451" s="137"/>
      <c r="X451" s="138" t="s">
        <v>346</v>
      </c>
      <c r="Y451" s="138" t="s">
        <v>353</v>
      </c>
      <c r="Z451" s="138" t="s">
        <v>1047</v>
      </c>
      <c r="AA451" s="138">
        <v>86071</v>
      </c>
      <c r="AB451" s="138" t="s">
        <v>349</v>
      </c>
      <c r="AC451" s="138">
        <v>0</v>
      </c>
      <c r="AD451" s="138">
        <v>20</v>
      </c>
      <c r="AE451" s="138">
        <v>2014</v>
      </c>
      <c r="AF451" s="138">
        <v>1</v>
      </c>
      <c r="AG451" s="137"/>
      <c r="AH451" s="137"/>
      <c r="AI451" s="138">
        <v>0</v>
      </c>
      <c r="AJ451" s="138">
        <v>0</v>
      </c>
      <c r="AK451" s="138">
        <v>0</v>
      </c>
      <c r="AL451" s="42"/>
      <c r="AM451" s="42"/>
      <c r="AN451" s="42"/>
      <c r="AO451" s="42"/>
      <c r="AP451" s="42"/>
      <c r="AQ451" s="42"/>
      <c r="AR451" s="42"/>
    </row>
    <row r="452" spans="1:49" ht="12.75" hidden="1" customHeight="1">
      <c r="A452" s="35" t="str">
        <f t="shared" ref="A452" si="96">HYPERLINK(B452,E452)</f>
        <v>Oslo</v>
      </c>
      <c r="B452" t="str">
        <f t="shared" ref="B452" si="97">CONCATENATE($B$1,M452,$C$1)</f>
        <v>https://pinclub.hardrock.com/Catalog/164461.aspx</v>
      </c>
      <c r="C452" s="7">
        <f t="shared" si="95"/>
        <v>450</v>
      </c>
      <c r="D452" s="8">
        <v>89267</v>
      </c>
      <c r="E452" s="8" t="s">
        <v>106</v>
      </c>
      <c r="F452" s="14">
        <v>1</v>
      </c>
      <c r="G452" s="16">
        <v>9</v>
      </c>
      <c r="H452" s="8"/>
      <c r="I452" s="8">
        <v>2016</v>
      </c>
      <c r="J452" s="8">
        <v>3</v>
      </c>
      <c r="K452" s="8" t="s">
        <v>614</v>
      </c>
      <c r="L452" s="8"/>
      <c r="M452" s="8">
        <v>164461</v>
      </c>
      <c r="N452" s="140" t="s">
        <v>445</v>
      </c>
      <c r="O452" s="140" t="s">
        <v>1413</v>
      </c>
      <c r="P452" s="140" t="s">
        <v>106</v>
      </c>
      <c r="Q452" s="140" t="s">
        <v>529</v>
      </c>
      <c r="R452" s="140" t="s">
        <v>342</v>
      </c>
      <c r="S452" s="140" t="s">
        <v>351</v>
      </c>
      <c r="T452" s="140" t="s">
        <v>369</v>
      </c>
      <c r="U452" s="139"/>
      <c r="V452" s="140" t="s">
        <v>345</v>
      </c>
      <c r="W452" s="139"/>
      <c r="X452" s="140" t="s">
        <v>346</v>
      </c>
      <c r="Y452" s="139"/>
      <c r="Z452" s="140" t="s">
        <v>1047</v>
      </c>
      <c r="AA452" s="140">
        <v>89267</v>
      </c>
      <c r="AB452" s="140" t="s">
        <v>349</v>
      </c>
      <c r="AC452" s="139"/>
      <c r="AD452" s="140">
        <v>24</v>
      </c>
      <c r="AE452" s="140">
        <v>2016</v>
      </c>
      <c r="AF452" s="140">
        <v>1</v>
      </c>
      <c r="AG452" s="139"/>
      <c r="AH452" s="139"/>
      <c r="AI452" s="140">
        <v>0</v>
      </c>
      <c r="AJ452" s="140">
        <v>0</v>
      </c>
      <c r="AK452" s="140">
        <v>0</v>
      </c>
      <c r="AL452" s="42"/>
      <c r="AM452" s="42"/>
      <c r="AN452" s="42"/>
      <c r="AO452" s="42"/>
      <c r="AP452" s="42"/>
      <c r="AQ452" s="42"/>
      <c r="AR452" s="42"/>
    </row>
    <row r="453" spans="1:49" ht="12.75" hidden="1" customHeight="1">
      <c r="A453" s="35" t="str">
        <f t="shared" si="86"/>
        <v>Ottawa</v>
      </c>
      <c r="B453" t="str">
        <f t="shared" si="85"/>
        <v>https://pinclub.hardrock.com/Catalog/131830.aspx</v>
      </c>
      <c r="C453" s="7">
        <f>C452+1</f>
        <v>451</v>
      </c>
      <c r="D453" s="8">
        <v>57491</v>
      </c>
      <c r="E453" s="8" t="s">
        <v>108</v>
      </c>
      <c r="F453" s="14">
        <v>1</v>
      </c>
      <c r="G453" s="16">
        <v>9</v>
      </c>
      <c r="H453" s="8">
        <v>300</v>
      </c>
      <c r="I453" s="8">
        <v>2010</v>
      </c>
      <c r="J453" s="8">
        <v>3</v>
      </c>
      <c r="K453" s="8" t="s">
        <v>614</v>
      </c>
      <c r="L453" s="8"/>
      <c r="M453" s="8">
        <v>131830</v>
      </c>
      <c r="N453" t="s">
        <v>393</v>
      </c>
      <c r="O453" t="s">
        <v>107</v>
      </c>
      <c r="P453" t="s">
        <v>108</v>
      </c>
      <c r="Q453" t="s">
        <v>1065</v>
      </c>
      <c r="R453" t="s">
        <v>342</v>
      </c>
      <c r="S453" t="s">
        <v>351</v>
      </c>
      <c r="T453" t="s">
        <v>369</v>
      </c>
      <c r="U453" t="s">
        <v>344</v>
      </c>
      <c r="V453" t="s">
        <v>345</v>
      </c>
      <c r="X453" t="s">
        <v>346</v>
      </c>
      <c r="Y453" t="s">
        <v>347</v>
      </c>
      <c r="Z453" t="s">
        <v>348</v>
      </c>
      <c r="AA453">
        <v>57491</v>
      </c>
      <c r="AB453" t="s">
        <v>349</v>
      </c>
      <c r="AC453">
        <v>300</v>
      </c>
      <c r="AD453">
        <v>17.5</v>
      </c>
      <c r="AE453">
        <v>2010</v>
      </c>
      <c r="AF453">
        <v>1</v>
      </c>
    </row>
    <row r="454" spans="1:49" ht="12.75" hidden="1" customHeight="1">
      <c r="A454" s="35" t="str">
        <f>HYPERLINK(B454,E454)</f>
        <v>Palm Springs Hotel</v>
      </c>
      <c r="B454" t="str">
        <f>CONCATENATE($B$1,M454,$C$1)</f>
        <v>https://pinclub.hardrock.com/Catalog/149472.aspx</v>
      </c>
      <c r="C454" s="7">
        <f t="shared" si="95"/>
        <v>452</v>
      </c>
      <c r="D454" s="8">
        <v>74627</v>
      </c>
      <c r="E454" s="8" t="s">
        <v>1220</v>
      </c>
      <c r="F454" s="14">
        <v>1</v>
      </c>
      <c r="G454" s="16">
        <v>9</v>
      </c>
      <c r="H454" s="8"/>
      <c r="I454" s="8">
        <v>2013</v>
      </c>
      <c r="J454" s="8">
        <v>3</v>
      </c>
      <c r="K454" s="8" t="s">
        <v>614</v>
      </c>
      <c r="L454" s="8"/>
      <c r="M454" s="8">
        <v>149472</v>
      </c>
      <c r="N454" s="42" t="s">
        <v>1246</v>
      </c>
      <c r="O454" s="42" t="s">
        <v>1247</v>
      </c>
      <c r="P454" s="42" t="s">
        <v>1220</v>
      </c>
      <c r="Q454" s="42" t="s">
        <v>1248</v>
      </c>
      <c r="R454" s="42" t="s">
        <v>342</v>
      </c>
      <c r="S454" s="42" t="s">
        <v>351</v>
      </c>
      <c r="T454" s="42" t="s">
        <v>369</v>
      </c>
      <c r="U454" s="42" t="s">
        <v>344</v>
      </c>
      <c r="V454" s="42" t="s">
        <v>345</v>
      </c>
      <c r="W454" s="42"/>
      <c r="X454" s="42" t="s">
        <v>346</v>
      </c>
      <c r="Y454" s="42" t="s">
        <v>353</v>
      </c>
      <c r="Z454" s="42" t="s">
        <v>348</v>
      </c>
      <c r="AA454" s="42">
        <v>74627</v>
      </c>
      <c r="AB454" s="42" t="s">
        <v>349</v>
      </c>
      <c r="AC454" s="42"/>
      <c r="AD454" s="42">
        <v>14.61</v>
      </c>
      <c r="AE454" s="42">
        <v>2013</v>
      </c>
      <c r="AF454" s="42">
        <v>1</v>
      </c>
      <c r="AG454" s="42"/>
      <c r="AH454" s="42"/>
      <c r="AI454" s="42">
        <v>0</v>
      </c>
      <c r="AJ454" s="42">
        <v>0</v>
      </c>
      <c r="AK454" s="42">
        <v>0</v>
      </c>
      <c r="AL454" s="42"/>
      <c r="AM454" s="42"/>
      <c r="AN454" s="42"/>
      <c r="AO454" s="42"/>
      <c r="AP454" s="42"/>
      <c r="AQ454" s="42"/>
      <c r="AR454" s="42"/>
      <c r="AS454" s="42"/>
      <c r="AT454" s="42"/>
      <c r="AU454" s="42"/>
      <c r="AV454" s="42"/>
      <c r="AW454" s="42"/>
    </row>
    <row r="455" spans="1:49" ht="12.75" hidden="1" customHeight="1">
      <c r="A455" s="35" t="str">
        <f>HYPERLINK(B455,E455)</f>
        <v>Palm Springs Hotel</v>
      </c>
      <c r="B455" t="str">
        <f>CONCATENATE($B$1,M455,$C$1)</f>
        <v>https://pinclub.hardrock.com/Catalog/155635.aspx</v>
      </c>
      <c r="C455" s="7">
        <f t="shared" si="95"/>
        <v>453</v>
      </c>
      <c r="D455" s="8">
        <v>80607</v>
      </c>
      <c r="E455" s="8" t="s">
        <v>1220</v>
      </c>
      <c r="F455" s="14">
        <v>1</v>
      </c>
      <c r="G455" s="16">
        <v>9</v>
      </c>
      <c r="H455" s="8"/>
      <c r="I455" s="8">
        <v>2014</v>
      </c>
      <c r="J455" s="8">
        <v>3</v>
      </c>
      <c r="K455" s="8" t="s">
        <v>614</v>
      </c>
      <c r="L455" s="8"/>
      <c r="M455" s="8">
        <v>155635</v>
      </c>
      <c r="N455" t="s">
        <v>1387</v>
      </c>
      <c r="O455" t="s">
        <v>1388</v>
      </c>
      <c r="P455" t="s">
        <v>1220</v>
      </c>
      <c r="Q455" t="s">
        <v>1389</v>
      </c>
      <c r="R455" t="s">
        <v>342</v>
      </c>
      <c r="S455" t="s">
        <v>351</v>
      </c>
      <c r="T455" t="s">
        <v>369</v>
      </c>
      <c r="V455" t="s">
        <v>345</v>
      </c>
      <c r="X455" t="s">
        <v>346</v>
      </c>
      <c r="Y455" t="s">
        <v>353</v>
      </c>
      <c r="AA455">
        <v>80607</v>
      </c>
      <c r="AB455" t="s">
        <v>349</v>
      </c>
      <c r="AC455">
        <v>0</v>
      </c>
      <c r="AD455">
        <v>10</v>
      </c>
      <c r="AE455">
        <v>2014</v>
      </c>
      <c r="AF455">
        <v>1</v>
      </c>
      <c r="AI455">
        <v>0</v>
      </c>
      <c r="AJ455">
        <v>0</v>
      </c>
      <c r="AK455">
        <v>0</v>
      </c>
      <c r="AL455" s="42"/>
      <c r="AM455" s="42"/>
      <c r="AN455" s="42"/>
      <c r="AO455" s="42"/>
      <c r="AP455" s="42"/>
      <c r="AQ455" s="42"/>
      <c r="AR455" s="42"/>
      <c r="AS455" s="42"/>
      <c r="AT455" s="42"/>
      <c r="AU455" s="42"/>
      <c r="AV455" s="42"/>
      <c r="AW455" s="42"/>
    </row>
    <row r="456" spans="1:49" ht="12.75" hidden="1" customHeight="1">
      <c r="A456" s="35" t="str">
        <f>HYPERLINK(B456,E456)</f>
        <v>Panama</v>
      </c>
      <c r="B456" t="str">
        <f>CONCATENATE($B$1,M456,$C$1)</f>
        <v>https://pinclub.hardrock.com/Catalog/162609.aspx</v>
      </c>
      <c r="C456" s="7">
        <f t="shared" si="95"/>
        <v>454</v>
      </c>
      <c r="D456" s="8">
        <v>87447</v>
      </c>
      <c r="E456" s="8" t="s">
        <v>1504</v>
      </c>
      <c r="F456" s="14">
        <v>1</v>
      </c>
      <c r="G456" s="16">
        <v>9</v>
      </c>
      <c r="H456" s="8"/>
      <c r="I456" s="8">
        <v>2016</v>
      </c>
      <c r="J456" s="8">
        <v>3</v>
      </c>
      <c r="K456" s="8" t="s">
        <v>614</v>
      </c>
      <c r="L456" s="8"/>
      <c r="M456" s="8">
        <v>162609</v>
      </c>
      <c r="N456" s="142" t="s">
        <v>393</v>
      </c>
      <c r="O456" s="142" t="s">
        <v>1557</v>
      </c>
      <c r="P456" s="142" t="s">
        <v>1504</v>
      </c>
      <c r="Q456" s="142" t="s">
        <v>1558</v>
      </c>
      <c r="R456" s="142" t="s">
        <v>342</v>
      </c>
      <c r="S456" s="142" t="s">
        <v>351</v>
      </c>
      <c r="T456" s="142" t="s">
        <v>369</v>
      </c>
      <c r="U456" s="141"/>
      <c r="V456" s="142" t="s">
        <v>345</v>
      </c>
      <c r="W456" s="141"/>
      <c r="X456" s="142" t="s">
        <v>346</v>
      </c>
      <c r="Y456" s="142" t="s">
        <v>353</v>
      </c>
      <c r="Z456" s="142" t="s">
        <v>1047</v>
      </c>
      <c r="AA456" s="142">
        <v>87447</v>
      </c>
      <c r="AB456" s="142" t="s">
        <v>349</v>
      </c>
      <c r="AC456" s="142">
        <v>0</v>
      </c>
      <c r="AD456" s="142">
        <v>20</v>
      </c>
      <c r="AE456" s="142">
        <v>2016</v>
      </c>
      <c r="AF456" s="142">
        <v>1</v>
      </c>
      <c r="AG456" s="141"/>
      <c r="AH456" s="141"/>
      <c r="AI456" s="142">
        <v>0</v>
      </c>
      <c r="AJ456" s="142">
        <v>0</v>
      </c>
      <c r="AK456" s="142">
        <v>0</v>
      </c>
      <c r="AL456" s="42"/>
      <c r="AM456" s="42"/>
      <c r="AN456" s="42"/>
      <c r="AO456" s="42"/>
      <c r="AP456" s="42"/>
      <c r="AQ456" s="42"/>
      <c r="AR456" s="42"/>
      <c r="AS456" s="42"/>
      <c r="AT456" s="42"/>
      <c r="AU456" s="42"/>
      <c r="AV456" s="42"/>
      <c r="AW456" s="42"/>
    </row>
    <row r="457" spans="1:49" ht="12.75" hidden="1" customHeight="1">
      <c r="A457" s="35" t="str">
        <f>HYPERLINK(B457,E457)</f>
        <v>Panama</v>
      </c>
      <c r="B457" t="str">
        <f>CONCATENATE($B$1,M457,$C$1)</f>
        <v>https://pinclub.hardrock.com/Catalog/162610.aspx</v>
      </c>
      <c r="C457" s="7">
        <f t="shared" si="95"/>
        <v>455</v>
      </c>
      <c r="D457" s="8">
        <v>87448</v>
      </c>
      <c r="E457" s="8" t="s">
        <v>1504</v>
      </c>
      <c r="F457" s="14">
        <v>1</v>
      </c>
      <c r="G457" s="16">
        <v>9</v>
      </c>
      <c r="H457" s="8"/>
      <c r="I457" s="8">
        <v>2016</v>
      </c>
      <c r="J457" s="8">
        <v>3</v>
      </c>
      <c r="K457" s="8" t="s">
        <v>614</v>
      </c>
      <c r="L457" s="8"/>
      <c r="M457" s="8">
        <v>162610</v>
      </c>
      <c r="N457" s="142" t="s">
        <v>393</v>
      </c>
      <c r="O457" s="142" t="s">
        <v>1559</v>
      </c>
      <c r="P457" s="142" t="s">
        <v>1504</v>
      </c>
      <c r="Q457" s="142" t="s">
        <v>1560</v>
      </c>
      <c r="R457" s="142" t="s">
        <v>342</v>
      </c>
      <c r="S457" s="142" t="s">
        <v>351</v>
      </c>
      <c r="T457" s="142" t="s">
        <v>369</v>
      </c>
      <c r="U457" s="141"/>
      <c r="V457" s="142" t="s">
        <v>345</v>
      </c>
      <c r="W457" s="141"/>
      <c r="X457" s="142" t="s">
        <v>346</v>
      </c>
      <c r="Y457" s="142" t="s">
        <v>353</v>
      </c>
      <c r="Z457" s="142" t="s">
        <v>1047</v>
      </c>
      <c r="AA457" s="142">
        <v>87448</v>
      </c>
      <c r="AB457" s="142" t="s">
        <v>349</v>
      </c>
      <c r="AC457" s="142">
        <v>0</v>
      </c>
      <c r="AD457" s="142">
        <v>20</v>
      </c>
      <c r="AE457" s="142">
        <v>2016</v>
      </c>
      <c r="AF457" s="142">
        <v>1</v>
      </c>
      <c r="AG457" s="141"/>
      <c r="AH457" s="141"/>
      <c r="AI457" s="142">
        <v>0</v>
      </c>
      <c r="AJ457" s="142">
        <v>0</v>
      </c>
      <c r="AK457" s="142">
        <v>0</v>
      </c>
      <c r="AL457" s="42"/>
      <c r="AM457" s="42"/>
      <c r="AN457" s="42"/>
      <c r="AO457" s="42"/>
      <c r="AP457" s="42"/>
      <c r="AQ457" s="42"/>
      <c r="AR457" s="42"/>
      <c r="AS457" s="42"/>
      <c r="AT457" s="42"/>
      <c r="AU457" s="42"/>
      <c r="AV457" s="42"/>
      <c r="AW457" s="42"/>
    </row>
    <row r="458" spans="1:49" ht="12.75" hidden="1" customHeight="1">
      <c r="A458" s="35" t="str">
        <f t="shared" si="86"/>
        <v>Paris</v>
      </c>
      <c r="B458" t="str">
        <f t="shared" si="85"/>
        <v>https://pinclub.hardrock.com/Catalog/101653.aspx</v>
      </c>
      <c r="C458" s="3">
        <f>C457+1</f>
        <v>456</v>
      </c>
      <c r="D458" s="4">
        <v>32732</v>
      </c>
      <c r="E458" s="4" t="s">
        <v>114</v>
      </c>
      <c r="F458" s="14">
        <v>1</v>
      </c>
      <c r="G458" s="16">
        <v>6</v>
      </c>
      <c r="H458" s="4"/>
      <c r="I458" s="4">
        <v>2006</v>
      </c>
      <c r="J458" s="4">
        <v>4</v>
      </c>
      <c r="K458" s="4" t="s">
        <v>612</v>
      </c>
      <c r="L458" s="4" t="s">
        <v>619</v>
      </c>
      <c r="M458" s="4">
        <v>101653</v>
      </c>
      <c r="N458" t="s">
        <v>112</v>
      </c>
      <c r="O458" t="s">
        <v>113</v>
      </c>
      <c r="P458" t="s">
        <v>114</v>
      </c>
      <c r="Q458" t="s">
        <v>46</v>
      </c>
      <c r="R458" t="s">
        <v>342</v>
      </c>
      <c r="S458" t="s">
        <v>397</v>
      </c>
      <c r="T458" t="s">
        <v>369</v>
      </c>
      <c r="U458" t="s">
        <v>344</v>
      </c>
      <c r="V458" t="s">
        <v>345</v>
      </c>
      <c r="X458" t="s">
        <v>346</v>
      </c>
      <c r="Y458" t="s">
        <v>353</v>
      </c>
      <c r="Z458" t="s">
        <v>348</v>
      </c>
      <c r="AA458">
        <v>32732</v>
      </c>
      <c r="AB458" t="s">
        <v>349</v>
      </c>
      <c r="AD458">
        <v>17.54</v>
      </c>
      <c r="AE458">
        <v>2006</v>
      </c>
      <c r="AF458">
        <v>1</v>
      </c>
    </row>
    <row r="459" spans="1:49" ht="12.75" hidden="1" customHeight="1">
      <c r="A459" s="35" t="str">
        <f t="shared" si="86"/>
        <v>Paris</v>
      </c>
      <c r="B459" t="str">
        <f t="shared" si="85"/>
        <v>https://pinclub.hardrock.com/Catalog/131959.aspx</v>
      </c>
      <c r="C459" s="3">
        <f t="shared" ref="C459:C469" si="98">C458+1</f>
        <v>457</v>
      </c>
      <c r="D459" s="4">
        <v>57615</v>
      </c>
      <c r="E459" s="4" t="s">
        <v>114</v>
      </c>
      <c r="F459" s="76"/>
      <c r="G459" s="16">
        <v>6</v>
      </c>
      <c r="H459" s="4">
        <v>300</v>
      </c>
      <c r="I459" s="4">
        <v>2006</v>
      </c>
      <c r="J459" s="4">
        <v>4</v>
      </c>
      <c r="K459" s="4" t="s">
        <v>612</v>
      </c>
      <c r="L459" s="4" t="s">
        <v>619</v>
      </c>
      <c r="M459" s="4">
        <v>131959</v>
      </c>
      <c r="N459" t="s">
        <v>445</v>
      </c>
      <c r="O459" t="s">
        <v>445</v>
      </c>
      <c r="P459" t="s">
        <v>114</v>
      </c>
      <c r="Q459" t="s">
        <v>116</v>
      </c>
      <c r="R459" t="s">
        <v>376</v>
      </c>
      <c r="S459" t="s">
        <v>351</v>
      </c>
      <c r="T459" t="s">
        <v>369</v>
      </c>
      <c r="U459" t="s">
        <v>504</v>
      </c>
      <c r="V459" t="s">
        <v>345</v>
      </c>
      <c r="X459" t="s">
        <v>346</v>
      </c>
      <c r="Y459" t="s">
        <v>353</v>
      </c>
      <c r="Z459" t="s">
        <v>405</v>
      </c>
      <c r="AA459">
        <v>57615</v>
      </c>
      <c r="AB459" t="s">
        <v>349</v>
      </c>
      <c r="AC459">
        <v>300</v>
      </c>
      <c r="AD459">
        <v>20</v>
      </c>
      <c r="AE459">
        <v>2006</v>
      </c>
      <c r="AF459">
        <v>1</v>
      </c>
    </row>
    <row r="460" spans="1:49" ht="12.75" hidden="1" customHeight="1">
      <c r="A460" s="35" t="str">
        <f t="shared" si="86"/>
        <v>Paris</v>
      </c>
      <c r="B460" t="str">
        <f t="shared" si="85"/>
        <v>https://pinclub.hardrock.com/Catalog/110330.aspx</v>
      </c>
      <c r="C460" s="5">
        <f t="shared" si="98"/>
        <v>458</v>
      </c>
      <c r="D460" s="6">
        <v>43543</v>
      </c>
      <c r="E460" s="6" t="s">
        <v>114</v>
      </c>
      <c r="F460" s="14">
        <v>1</v>
      </c>
      <c r="G460" s="16">
        <v>7</v>
      </c>
      <c r="H460" s="6"/>
      <c r="I460" s="6">
        <v>2007</v>
      </c>
      <c r="J460" s="6">
        <v>2</v>
      </c>
      <c r="K460" s="6" t="s">
        <v>612</v>
      </c>
      <c r="L460" s="6"/>
      <c r="M460" s="6">
        <v>110330</v>
      </c>
      <c r="N460" t="s">
        <v>117</v>
      </c>
      <c r="O460" t="s">
        <v>118</v>
      </c>
      <c r="P460" t="s">
        <v>114</v>
      </c>
      <c r="Q460" t="s">
        <v>1142</v>
      </c>
      <c r="R460" t="s">
        <v>342</v>
      </c>
      <c r="S460" t="s">
        <v>351</v>
      </c>
      <c r="T460" t="s">
        <v>352</v>
      </c>
      <c r="U460" t="s">
        <v>344</v>
      </c>
      <c r="V460" t="s">
        <v>345</v>
      </c>
      <c r="X460" t="s">
        <v>346</v>
      </c>
      <c r="Y460" t="s">
        <v>353</v>
      </c>
      <c r="Z460" t="s">
        <v>348</v>
      </c>
      <c r="AA460">
        <v>43543</v>
      </c>
      <c r="AB460" t="s">
        <v>349</v>
      </c>
      <c r="AD460">
        <v>16.62</v>
      </c>
      <c r="AE460">
        <v>2007</v>
      </c>
      <c r="AF460">
        <v>1</v>
      </c>
    </row>
    <row r="461" spans="1:49" ht="12.75" hidden="1" customHeight="1">
      <c r="A461" s="35" t="str">
        <f t="shared" si="86"/>
        <v>Paris</v>
      </c>
      <c r="B461" t="str">
        <f t="shared" si="85"/>
        <v>https://pinclub.hardrock.com/Catalog/135538.aspx</v>
      </c>
      <c r="C461" s="3">
        <f t="shared" si="98"/>
        <v>459</v>
      </c>
      <c r="D461" s="18">
        <v>61097</v>
      </c>
      <c r="E461" s="4" t="s">
        <v>114</v>
      </c>
      <c r="F461" s="76"/>
      <c r="G461" s="16">
        <v>6</v>
      </c>
      <c r="H461" s="4"/>
      <c r="I461" s="4">
        <v>2006</v>
      </c>
      <c r="J461" s="4">
        <v>4</v>
      </c>
      <c r="K461" s="4" t="s">
        <v>612</v>
      </c>
      <c r="L461" s="4" t="s">
        <v>619</v>
      </c>
      <c r="M461" s="18">
        <v>135538</v>
      </c>
      <c r="N461" t="s">
        <v>445</v>
      </c>
      <c r="O461" t="s">
        <v>949</v>
      </c>
      <c r="P461" t="s">
        <v>114</v>
      </c>
      <c r="Q461" t="s">
        <v>950</v>
      </c>
      <c r="R461" t="s">
        <v>342</v>
      </c>
      <c r="S461" t="s">
        <v>351</v>
      </c>
      <c r="T461" t="s">
        <v>369</v>
      </c>
      <c r="U461" t="s">
        <v>344</v>
      </c>
      <c r="V461" t="s">
        <v>345</v>
      </c>
      <c r="X461" t="s">
        <v>346</v>
      </c>
      <c r="Y461" t="s">
        <v>353</v>
      </c>
      <c r="Z461" t="s">
        <v>348</v>
      </c>
      <c r="AA461">
        <v>61097</v>
      </c>
      <c r="AB461" t="s">
        <v>349</v>
      </c>
      <c r="AD461">
        <v>20</v>
      </c>
      <c r="AE461">
        <v>2006</v>
      </c>
      <c r="AF461">
        <v>1</v>
      </c>
    </row>
    <row r="462" spans="1:49" ht="12.75" hidden="1" customHeight="1">
      <c r="A462" s="35" t="str">
        <f t="shared" si="86"/>
        <v>Paris</v>
      </c>
      <c r="B462" t="str">
        <f t="shared" si="85"/>
        <v>https://pinclub.hardrock.com/Catalog/119432.aspx</v>
      </c>
      <c r="C462" s="7">
        <f t="shared" si="98"/>
        <v>460</v>
      </c>
      <c r="D462" s="8">
        <v>54489</v>
      </c>
      <c r="E462" s="8" t="s">
        <v>114</v>
      </c>
      <c r="F462" s="14">
        <v>1</v>
      </c>
      <c r="G462" s="16">
        <v>9</v>
      </c>
      <c r="H462" s="8"/>
      <c r="I462" s="8">
        <v>2010</v>
      </c>
      <c r="J462" s="8">
        <v>3</v>
      </c>
      <c r="K462" s="8" t="s">
        <v>614</v>
      </c>
      <c r="L462" s="8"/>
      <c r="M462" s="8">
        <v>119432</v>
      </c>
      <c r="N462" t="s">
        <v>119</v>
      </c>
      <c r="O462" t="s">
        <v>878</v>
      </c>
      <c r="P462" t="s">
        <v>114</v>
      </c>
      <c r="Q462" t="s">
        <v>400</v>
      </c>
      <c r="R462" t="s">
        <v>342</v>
      </c>
      <c r="S462" t="s">
        <v>351</v>
      </c>
      <c r="T462" t="s">
        <v>369</v>
      </c>
      <c r="U462" t="s">
        <v>344</v>
      </c>
      <c r="V462" t="s">
        <v>345</v>
      </c>
      <c r="X462" t="s">
        <v>346</v>
      </c>
      <c r="Y462" t="s">
        <v>353</v>
      </c>
      <c r="Z462" t="s">
        <v>348</v>
      </c>
      <c r="AA462">
        <v>54489</v>
      </c>
      <c r="AB462" t="s">
        <v>349</v>
      </c>
      <c r="AD462">
        <v>20</v>
      </c>
      <c r="AE462">
        <v>2010</v>
      </c>
      <c r="AF462">
        <v>1</v>
      </c>
    </row>
    <row r="463" spans="1:49" ht="12.75" hidden="1" customHeight="1">
      <c r="A463" s="35" t="str">
        <f>HYPERLINK(B463,E463)</f>
        <v>Paris</v>
      </c>
      <c r="B463" t="str">
        <f>CONCATENATE($B$1,M463,$C$1)</f>
        <v>https://pinclub.hardrock.com/Catalog/138820.aspx</v>
      </c>
      <c r="C463" s="5">
        <f>C462+1</f>
        <v>461</v>
      </c>
      <c r="D463" s="6">
        <v>64287</v>
      </c>
      <c r="E463" s="6" t="s">
        <v>114</v>
      </c>
      <c r="F463" s="41">
        <v>1</v>
      </c>
      <c r="G463" s="16">
        <v>7</v>
      </c>
      <c r="H463" s="6"/>
      <c r="I463" s="6">
        <v>2011</v>
      </c>
      <c r="J463" s="6">
        <v>2</v>
      </c>
      <c r="K463" s="6" t="s">
        <v>612</v>
      </c>
      <c r="L463" s="6" t="s">
        <v>16</v>
      </c>
      <c r="M463" s="6">
        <v>138820</v>
      </c>
      <c r="N463" t="s">
        <v>1004</v>
      </c>
      <c r="O463" t="s">
        <v>1005</v>
      </c>
      <c r="P463" t="s">
        <v>114</v>
      </c>
      <c r="Q463" t="s">
        <v>396</v>
      </c>
      <c r="R463" t="s">
        <v>342</v>
      </c>
      <c r="S463" t="s">
        <v>351</v>
      </c>
      <c r="T463" t="s">
        <v>369</v>
      </c>
      <c r="U463" t="s">
        <v>344</v>
      </c>
      <c r="V463" t="s">
        <v>345</v>
      </c>
      <c r="X463" t="s">
        <v>346</v>
      </c>
      <c r="Y463" t="s">
        <v>353</v>
      </c>
      <c r="Z463" t="s">
        <v>348</v>
      </c>
      <c r="AA463">
        <v>64287</v>
      </c>
      <c r="AB463" t="s">
        <v>349</v>
      </c>
      <c r="AD463">
        <v>19</v>
      </c>
      <c r="AE463">
        <v>2011</v>
      </c>
      <c r="AF463">
        <v>1</v>
      </c>
    </row>
    <row r="464" spans="1:49" ht="12.75" hidden="1" customHeight="1">
      <c r="A464" s="35" t="str">
        <f t="shared" ref="A464" si="99">HYPERLINK(B464,E464)</f>
        <v>Paris</v>
      </c>
      <c r="B464" t="str">
        <f t="shared" ref="B464" si="100">CONCATENATE($B$1,M464,$C$1)</f>
        <v>https://pinclub.hardrock.com/Catalog/167330.aspx</v>
      </c>
      <c r="C464" s="7">
        <f t="shared" si="98"/>
        <v>462</v>
      </c>
      <c r="D464" s="8">
        <v>92086</v>
      </c>
      <c r="E464" s="8" t="s">
        <v>114</v>
      </c>
      <c r="F464" s="76">
        <v>1</v>
      </c>
      <c r="G464" s="16">
        <v>9</v>
      </c>
      <c r="H464" s="8"/>
      <c r="I464" s="8"/>
      <c r="J464" s="8">
        <v>3</v>
      </c>
      <c r="K464" s="8" t="s">
        <v>614</v>
      </c>
      <c r="L464" s="8" t="s">
        <v>618</v>
      </c>
      <c r="M464" s="8">
        <v>167330</v>
      </c>
      <c r="N464" s="160" t="s">
        <v>1601</v>
      </c>
    </row>
    <row r="465" spans="1:53" ht="12.75" hidden="1" customHeight="1">
      <c r="A465" s="35" t="str">
        <f t="shared" si="86"/>
        <v>Pattaya</v>
      </c>
      <c r="B465" t="str">
        <f t="shared" si="85"/>
        <v>https://pinclub.hardrock.com/Catalog/108113.aspx</v>
      </c>
      <c r="C465" s="5">
        <f>C464+1</f>
        <v>463</v>
      </c>
      <c r="D465" s="6">
        <v>40409</v>
      </c>
      <c r="E465" s="6" t="s">
        <v>121</v>
      </c>
      <c r="F465" s="14">
        <v>1</v>
      </c>
      <c r="G465" s="16">
        <v>7</v>
      </c>
      <c r="H465" s="6"/>
      <c r="I465" s="6">
        <v>2007</v>
      </c>
      <c r="J465" s="6">
        <v>2</v>
      </c>
      <c r="K465" s="6" t="s">
        <v>615</v>
      </c>
      <c r="L465" s="6"/>
      <c r="M465" s="6">
        <v>108113</v>
      </c>
      <c r="N465" t="s">
        <v>879</v>
      </c>
      <c r="O465" t="s">
        <v>120</v>
      </c>
      <c r="P465" t="s">
        <v>121</v>
      </c>
      <c r="Q465" t="s">
        <v>880</v>
      </c>
      <c r="R465" t="s">
        <v>342</v>
      </c>
      <c r="S465" t="s">
        <v>351</v>
      </c>
      <c r="T465" t="s">
        <v>369</v>
      </c>
      <c r="U465" t="s">
        <v>344</v>
      </c>
      <c r="V465" t="s">
        <v>345</v>
      </c>
      <c r="X465" t="s">
        <v>346</v>
      </c>
      <c r="Y465" t="s">
        <v>353</v>
      </c>
      <c r="Z465" t="s">
        <v>348</v>
      </c>
      <c r="AA465">
        <v>40409</v>
      </c>
      <c r="AB465" t="s">
        <v>349</v>
      </c>
      <c r="AD465">
        <v>23.33</v>
      </c>
      <c r="AE465">
        <v>2007</v>
      </c>
      <c r="AF465">
        <v>1</v>
      </c>
    </row>
    <row r="466" spans="1:53" ht="12.75" hidden="1" customHeight="1">
      <c r="A466" s="35" t="str">
        <f t="shared" si="86"/>
        <v>Pattaya</v>
      </c>
      <c r="B466" t="str">
        <f t="shared" si="85"/>
        <v>https://pinclub.hardrock.com/Catalog/105056.aspx</v>
      </c>
      <c r="C466" s="3">
        <f t="shared" si="98"/>
        <v>464</v>
      </c>
      <c r="D466" s="4">
        <v>37865</v>
      </c>
      <c r="E466" s="4" t="s">
        <v>121</v>
      </c>
      <c r="F466" s="14">
        <v>1</v>
      </c>
      <c r="G466" s="16">
        <v>6</v>
      </c>
      <c r="H466" s="4"/>
      <c r="I466" s="4">
        <v>2007</v>
      </c>
      <c r="J466" s="4">
        <v>4</v>
      </c>
      <c r="K466" s="4" t="s">
        <v>615</v>
      </c>
      <c r="L466" s="4"/>
      <c r="M466" s="4">
        <v>105056</v>
      </c>
      <c r="N466" t="s">
        <v>881</v>
      </c>
      <c r="O466" t="s">
        <v>122</v>
      </c>
      <c r="P466" t="s">
        <v>121</v>
      </c>
      <c r="Q466" t="s">
        <v>882</v>
      </c>
      <c r="R466" t="s">
        <v>342</v>
      </c>
      <c r="S466" t="s">
        <v>351</v>
      </c>
      <c r="T466" t="s">
        <v>369</v>
      </c>
      <c r="U466" t="s">
        <v>344</v>
      </c>
      <c r="V466" t="s">
        <v>345</v>
      </c>
      <c r="X466" t="s">
        <v>346</v>
      </c>
      <c r="Y466" t="s">
        <v>353</v>
      </c>
      <c r="Z466" t="s">
        <v>348</v>
      </c>
      <c r="AA466">
        <v>37865</v>
      </c>
      <c r="AB466" t="s">
        <v>349</v>
      </c>
      <c r="AD466">
        <v>19.670000000000002</v>
      </c>
      <c r="AE466">
        <v>2007</v>
      </c>
      <c r="AF466">
        <v>1</v>
      </c>
    </row>
    <row r="467" spans="1:53" ht="12.75" hidden="1" customHeight="1">
      <c r="A467" s="35" t="str">
        <f t="shared" si="86"/>
        <v>Pattaya</v>
      </c>
      <c r="B467" t="str">
        <f t="shared" si="85"/>
        <v>https://pinclub.hardrock.com/Catalog/118248.aspx</v>
      </c>
      <c r="C467" s="7">
        <f t="shared" si="98"/>
        <v>465</v>
      </c>
      <c r="D467" s="8">
        <v>53189</v>
      </c>
      <c r="E467" s="8" t="s">
        <v>121</v>
      </c>
      <c r="F467" s="14">
        <v>1</v>
      </c>
      <c r="G467" s="16">
        <v>9</v>
      </c>
      <c r="H467" s="8"/>
      <c r="I467" s="8">
        <v>2009</v>
      </c>
      <c r="J467" s="8">
        <v>3</v>
      </c>
      <c r="K467" s="8" t="s">
        <v>614</v>
      </c>
      <c r="L467" s="8"/>
      <c r="M467" s="8">
        <v>118248</v>
      </c>
      <c r="N467" t="s">
        <v>883</v>
      </c>
      <c r="O467" t="s">
        <v>123</v>
      </c>
      <c r="P467" t="s">
        <v>121</v>
      </c>
      <c r="Q467" t="s">
        <v>364</v>
      </c>
      <c r="R467" t="s">
        <v>342</v>
      </c>
      <c r="S467" t="s">
        <v>351</v>
      </c>
      <c r="T467" t="s">
        <v>369</v>
      </c>
      <c r="U467" t="s">
        <v>344</v>
      </c>
      <c r="V467" t="s">
        <v>345</v>
      </c>
      <c r="X467" t="s">
        <v>346</v>
      </c>
      <c r="Y467" t="s">
        <v>353</v>
      </c>
      <c r="Z467" t="s">
        <v>348</v>
      </c>
      <c r="AA467">
        <v>53189</v>
      </c>
      <c r="AB467" t="s">
        <v>349</v>
      </c>
      <c r="AD467">
        <v>18.5</v>
      </c>
      <c r="AE467">
        <v>2009</v>
      </c>
      <c r="AF467">
        <v>1</v>
      </c>
    </row>
    <row r="468" spans="1:53" ht="12.75" hidden="1" customHeight="1">
      <c r="A468" s="35" t="str">
        <f>HYPERLINK(B468,E468)</f>
        <v>Pattaya</v>
      </c>
      <c r="B468" t="str">
        <f>CONCATENATE($B$1,M468,$C$1)</f>
        <v>https://pinclub.hardrock.com/Catalog/149611.aspx</v>
      </c>
      <c r="C468" s="7">
        <f t="shared" si="98"/>
        <v>466</v>
      </c>
      <c r="D468" s="8">
        <v>74763</v>
      </c>
      <c r="E468" s="8" t="s">
        <v>121</v>
      </c>
      <c r="F468" s="14">
        <v>1</v>
      </c>
      <c r="G468" s="16">
        <v>9</v>
      </c>
      <c r="H468" s="8"/>
      <c r="I468" s="8">
        <v>2013</v>
      </c>
      <c r="J468" s="8">
        <v>3</v>
      </c>
      <c r="K468" s="8" t="s">
        <v>614</v>
      </c>
      <c r="L468" s="8"/>
      <c r="M468" s="8">
        <v>149611</v>
      </c>
      <c r="N468" s="42" t="s">
        <v>1249</v>
      </c>
      <c r="O468" s="42" t="s">
        <v>1250</v>
      </c>
      <c r="P468" s="42" t="s">
        <v>121</v>
      </c>
      <c r="Q468" s="42" t="s">
        <v>747</v>
      </c>
      <c r="R468" s="42" t="s">
        <v>376</v>
      </c>
      <c r="S468" s="42" t="s">
        <v>351</v>
      </c>
      <c r="T468" s="42" t="s">
        <v>369</v>
      </c>
      <c r="U468" s="42" t="s">
        <v>344</v>
      </c>
      <c r="V468" s="42" t="s">
        <v>345</v>
      </c>
      <c r="W468" s="42"/>
      <c r="X468" s="42" t="s">
        <v>346</v>
      </c>
      <c r="Y468" s="42" t="s">
        <v>353</v>
      </c>
      <c r="Z468" s="42" t="s">
        <v>348</v>
      </c>
      <c r="AA468" s="42">
        <v>74763</v>
      </c>
      <c r="AB468" s="42" t="s">
        <v>349</v>
      </c>
      <c r="AC468" s="42">
        <v>0</v>
      </c>
      <c r="AD468" s="42"/>
      <c r="AE468" s="42">
        <v>2013</v>
      </c>
      <c r="AF468" s="42">
        <v>1</v>
      </c>
      <c r="AG468" s="42"/>
      <c r="AH468" s="42"/>
      <c r="AI468" s="42">
        <v>0</v>
      </c>
      <c r="AJ468" s="42">
        <v>0</v>
      </c>
      <c r="AK468" s="42">
        <v>0</v>
      </c>
      <c r="AL468" s="42"/>
      <c r="AM468" s="42"/>
      <c r="AN468" s="42"/>
      <c r="AO468" s="42"/>
      <c r="AP468" s="42"/>
      <c r="AQ468" s="42"/>
      <c r="AR468" s="42"/>
      <c r="AS468" s="42"/>
      <c r="AT468" s="42"/>
      <c r="AU468" s="42"/>
      <c r="AV468" s="42"/>
      <c r="AW468" s="42"/>
      <c r="AX468" s="42"/>
      <c r="AY468" s="42"/>
      <c r="AZ468" s="42"/>
      <c r="BA468" s="42"/>
    </row>
    <row r="469" spans="1:53" ht="12.75" hidden="1" customHeight="1">
      <c r="A469" s="35" t="str">
        <f>HYPERLINK(B469,E469)</f>
        <v>Pattaya</v>
      </c>
      <c r="B469" t="str">
        <f>CONCATENATE($B$1,M469,$C$1)</f>
        <v>https://pinclub.hardrock.com/Catalog/164615.aspx</v>
      </c>
      <c r="C469" s="7">
        <f t="shared" si="98"/>
        <v>467</v>
      </c>
      <c r="D469" s="8">
        <v>89414</v>
      </c>
      <c r="E469" s="8" t="s">
        <v>121</v>
      </c>
      <c r="F469" s="14">
        <v>1</v>
      </c>
      <c r="G469" s="16">
        <v>9</v>
      </c>
      <c r="H469" s="8"/>
      <c r="I469" s="8">
        <v>2016</v>
      </c>
      <c r="J469" s="8">
        <v>3</v>
      </c>
      <c r="K469" s="8" t="s">
        <v>614</v>
      </c>
      <c r="L469" s="8"/>
      <c r="M469" s="8">
        <v>164615</v>
      </c>
      <c r="N469" s="144" t="s">
        <v>915</v>
      </c>
      <c r="O469" s="144" t="s">
        <v>1561</v>
      </c>
      <c r="P469" s="144" t="s">
        <v>121</v>
      </c>
      <c r="Q469" s="144" t="s">
        <v>1562</v>
      </c>
      <c r="R469" s="143"/>
      <c r="S469" s="143"/>
      <c r="T469" s="143"/>
      <c r="U469" s="143"/>
      <c r="V469" s="144" t="s">
        <v>345</v>
      </c>
      <c r="W469" s="143"/>
      <c r="X469" s="144" t="s">
        <v>346</v>
      </c>
      <c r="Y469" s="144" t="s">
        <v>353</v>
      </c>
      <c r="Z469" s="143"/>
      <c r="AA469" s="144">
        <v>89414</v>
      </c>
      <c r="AB469" s="144" t="s">
        <v>349</v>
      </c>
      <c r="AC469" s="144">
        <v>0</v>
      </c>
      <c r="AD469" s="143"/>
      <c r="AE469" s="144">
        <v>2016</v>
      </c>
      <c r="AF469" s="144">
        <v>1</v>
      </c>
      <c r="AG469" s="143"/>
      <c r="AH469" s="143"/>
      <c r="AI469" s="144">
        <v>0</v>
      </c>
      <c r="AJ469" s="144">
        <v>0</v>
      </c>
      <c r="AK469" s="144">
        <v>0</v>
      </c>
      <c r="AL469" s="42"/>
      <c r="AM469" s="42"/>
      <c r="AN469" s="42"/>
      <c r="AO469" s="42"/>
      <c r="AP469" s="42"/>
      <c r="AQ469" s="42"/>
      <c r="AR469" s="42"/>
      <c r="AS469" s="42"/>
      <c r="AT469" s="42"/>
      <c r="AU469" s="42"/>
      <c r="AV469" s="42"/>
      <c r="AW469" s="42"/>
      <c r="AX469" s="42"/>
      <c r="AY469" s="42"/>
      <c r="AZ469" s="42"/>
      <c r="BA469" s="42"/>
    </row>
    <row r="470" spans="1:53" ht="12.75" hidden="1" customHeight="1">
      <c r="A470" s="35" t="str">
        <f t="shared" si="86"/>
        <v>Pattaya Hotel</v>
      </c>
      <c r="B470" t="str">
        <f t="shared" si="85"/>
        <v>https://pinclub.hardrock.com/Catalog/134638.aspx</v>
      </c>
      <c r="C470" s="7">
        <f>C469+1</f>
        <v>468</v>
      </c>
      <c r="D470" s="8">
        <v>60215</v>
      </c>
      <c r="E470" s="8" t="s">
        <v>253</v>
      </c>
      <c r="F470" s="14">
        <v>1</v>
      </c>
      <c r="G470" s="16">
        <v>9</v>
      </c>
      <c r="H470" s="8"/>
      <c r="I470" s="8">
        <v>2011</v>
      </c>
      <c r="J470" s="8">
        <v>3</v>
      </c>
      <c r="K470" s="8" t="s">
        <v>614</v>
      </c>
      <c r="L470" s="8"/>
      <c r="M470" s="8">
        <v>134638</v>
      </c>
      <c r="N470" t="s">
        <v>884</v>
      </c>
      <c r="O470" t="s">
        <v>886</v>
      </c>
      <c r="P470" t="s">
        <v>253</v>
      </c>
      <c r="Q470" t="s">
        <v>887</v>
      </c>
      <c r="R470" t="s">
        <v>342</v>
      </c>
      <c r="S470" t="s">
        <v>351</v>
      </c>
      <c r="T470" t="s">
        <v>369</v>
      </c>
      <c r="U470" t="s">
        <v>344</v>
      </c>
      <c r="V470" t="s">
        <v>345</v>
      </c>
      <c r="X470" t="s">
        <v>346</v>
      </c>
      <c r="Y470" t="s">
        <v>353</v>
      </c>
      <c r="Z470" t="s">
        <v>348</v>
      </c>
      <c r="AA470">
        <v>60215</v>
      </c>
      <c r="AB470" t="s">
        <v>349</v>
      </c>
      <c r="AE470">
        <v>2011</v>
      </c>
      <c r="AF470">
        <v>1</v>
      </c>
    </row>
    <row r="471" spans="1:53" ht="12.75" hidden="1" customHeight="1">
      <c r="A471" s="35" t="str">
        <f t="shared" si="86"/>
        <v>Penang</v>
      </c>
      <c r="B471" t="str">
        <f t="shared" si="85"/>
        <v>https://pinclub.hardrock.com/Catalog/116770.aspx</v>
      </c>
      <c r="C471" s="7">
        <f t="shared" ref="C471:C497" si="101">C470+1</f>
        <v>469</v>
      </c>
      <c r="D471" s="8">
        <v>51580</v>
      </c>
      <c r="E471" s="8" t="s">
        <v>128</v>
      </c>
      <c r="F471" s="14">
        <v>1</v>
      </c>
      <c r="G471" s="16">
        <v>9</v>
      </c>
      <c r="H471" s="8"/>
      <c r="I471" s="8">
        <v>2009</v>
      </c>
      <c r="J471" s="8">
        <v>3</v>
      </c>
      <c r="K471" s="8" t="s">
        <v>614</v>
      </c>
      <c r="L471" s="8"/>
      <c r="M471" s="8">
        <v>116770</v>
      </c>
      <c r="N471" t="s">
        <v>124</v>
      </c>
      <c r="O471" t="s">
        <v>127</v>
      </c>
      <c r="P471" t="s">
        <v>128</v>
      </c>
      <c r="Q471" t="s">
        <v>129</v>
      </c>
      <c r="R471" t="s">
        <v>342</v>
      </c>
      <c r="S471" t="s">
        <v>351</v>
      </c>
      <c r="T471" t="s">
        <v>369</v>
      </c>
      <c r="U471" t="s">
        <v>344</v>
      </c>
      <c r="V471" t="s">
        <v>345</v>
      </c>
      <c r="X471" t="s">
        <v>346</v>
      </c>
      <c r="Y471" t="s">
        <v>353</v>
      </c>
      <c r="Z471" t="s">
        <v>348</v>
      </c>
      <c r="AA471">
        <v>51580</v>
      </c>
      <c r="AB471" t="s">
        <v>349</v>
      </c>
      <c r="AD471">
        <v>17.940000000000001</v>
      </c>
      <c r="AE471">
        <v>2009</v>
      </c>
      <c r="AF471">
        <v>1</v>
      </c>
    </row>
    <row r="472" spans="1:53" ht="12.75" hidden="1" customHeight="1">
      <c r="A472" s="35" t="str">
        <f t="shared" ref="A472:A477" si="102">HYPERLINK(B472,E472)</f>
        <v>Penang</v>
      </c>
      <c r="B472" t="str">
        <f t="shared" ref="B472:B477" si="103">CONCATENATE($B$1,M472,$C$1)</f>
        <v>https://pinclub.hardrock.com/Catalog/136333.aspx</v>
      </c>
      <c r="C472" s="7">
        <f t="shared" si="101"/>
        <v>470</v>
      </c>
      <c r="D472" s="8">
        <v>61865</v>
      </c>
      <c r="E472" s="8" t="s">
        <v>128</v>
      </c>
      <c r="F472" s="14">
        <v>1</v>
      </c>
      <c r="G472" s="16">
        <v>9</v>
      </c>
      <c r="H472" s="8"/>
      <c r="I472" s="8">
        <v>2011</v>
      </c>
      <c r="J472" s="8">
        <v>3</v>
      </c>
      <c r="K472" s="8" t="s">
        <v>614</v>
      </c>
      <c r="L472" s="8"/>
      <c r="M472" s="8">
        <v>136333</v>
      </c>
      <c r="N472" t="s">
        <v>39</v>
      </c>
      <c r="O472" t="s">
        <v>159</v>
      </c>
      <c r="P472" t="s">
        <v>128</v>
      </c>
      <c r="Q472" t="s">
        <v>160</v>
      </c>
      <c r="R472" t="s">
        <v>342</v>
      </c>
      <c r="X472" t="s">
        <v>346</v>
      </c>
      <c r="Y472" t="s">
        <v>353</v>
      </c>
      <c r="AA472">
        <v>61865</v>
      </c>
      <c r="AB472" t="s">
        <v>349</v>
      </c>
      <c r="AE472">
        <v>2011</v>
      </c>
      <c r="AF472">
        <v>1</v>
      </c>
    </row>
    <row r="473" spans="1:53" ht="12.75" hidden="1" customHeight="1">
      <c r="A473" s="35" t="str">
        <f t="shared" si="102"/>
        <v>Penang</v>
      </c>
      <c r="B473" t="str">
        <f t="shared" si="103"/>
        <v>https://pinclub.hardrock.com/Catalog/139701.aspx</v>
      </c>
      <c r="C473" s="7">
        <f t="shared" si="101"/>
        <v>471</v>
      </c>
      <c r="D473" s="8">
        <v>65127</v>
      </c>
      <c r="E473" s="8" t="s">
        <v>128</v>
      </c>
      <c r="F473" s="14">
        <v>1</v>
      </c>
      <c r="G473" s="16">
        <v>9</v>
      </c>
      <c r="H473" s="8"/>
      <c r="I473" s="8">
        <v>2012</v>
      </c>
      <c r="J473" s="8">
        <v>3</v>
      </c>
      <c r="K473" s="8" t="s">
        <v>614</v>
      </c>
      <c r="L473" s="8"/>
      <c r="M473" s="8">
        <v>139701</v>
      </c>
      <c r="N473" t="s">
        <v>39</v>
      </c>
      <c r="O473" t="s">
        <v>1006</v>
      </c>
      <c r="P473" t="s">
        <v>128</v>
      </c>
      <c r="Q473" t="s">
        <v>350</v>
      </c>
      <c r="R473" t="s">
        <v>342</v>
      </c>
      <c r="V473" t="s">
        <v>345</v>
      </c>
      <c r="X473" t="s">
        <v>346</v>
      </c>
      <c r="AA473">
        <v>65127</v>
      </c>
      <c r="AB473" t="s">
        <v>349</v>
      </c>
      <c r="AD473">
        <v>40</v>
      </c>
      <c r="AE473">
        <v>2012</v>
      </c>
      <c r="AF473">
        <v>1</v>
      </c>
    </row>
    <row r="474" spans="1:53" ht="12.75" hidden="1" customHeight="1">
      <c r="A474" s="35" t="str">
        <f t="shared" si="102"/>
        <v>Penang</v>
      </c>
      <c r="B474" t="str">
        <f t="shared" si="103"/>
        <v>https://pinclub.hardrock.com/Catalog/143633.aspx</v>
      </c>
      <c r="C474" s="7">
        <f t="shared" ref="C474:C480" si="104">C473+1</f>
        <v>472</v>
      </c>
      <c r="D474" s="8">
        <v>68916</v>
      </c>
      <c r="E474" s="8" t="s">
        <v>128</v>
      </c>
      <c r="F474" s="14">
        <v>1</v>
      </c>
      <c r="G474" s="16">
        <v>9</v>
      </c>
      <c r="H474" s="8"/>
      <c r="I474" s="8">
        <v>2012</v>
      </c>
      <c r="J474" s="8">
        <v>3</v>
      </c>
      <c r="K474" s="8" t="s">
        <v>614</v>
      </c>
      <c r="L474" s="8"/>
      <c r="M474" s="8">
        <v>143633</v>
      </c>
      <c r="N474" t="s">
        <v>1013</v>
      </c>
      <c r="O474" t="s">
        <v>1126</v>
      </c>
      <c r="P474" t="s">
        <v>128</v>
      </c>
      <c r="Q474" t="s">
        <v>488</v>
      </c>
      <c r="R474" t="s">
        <v>342</v>
      </c>
      <c r="S474" t="s">
        <v>351</v>
      </c>
      <c r="T474" t="s">
        <v>369</v>
      </c>
      <c r="U474" t="s">
        <v>344</v>
      </c>
      <c r="V474" t="s">
        <v>345</v>
      </c>
      <c r="X474" t="s">
        <v>346</v>
      </c>
      <c r="Y474" t="s">
        <v>353</v>
      </c>
      <c r="Z474" t="s">
        <v>405</v>
      </c>
      <c r="AA474">
        <v>68916</v>
      </c>
      <c r="AB474" t="s">
        <v>349</v>
      </c>
      <c r="AD474">
        <v>30</v>
      </c>
      <c r="AE474">
        <v>2012</v>
      </c>
      <c r="AF474">
        <v>1</v>
      </c>
      <c r="AI474">
        <v>0</v>
      </c>
      <c r="AJ474">
        <v>0</v>
      </c>
      <c r="AK474">
        <v>0</v>
      </c>
    </row>
    <row r="475" spans="1:53" ht="12.75" hidden="1" customHeight="1">
      <c r="A475" s="35" t="str">
        <f t="shared" si="102"/>
        <v>Penang</v>
      </c>
      <c r="B475" t="str">
        <f t="shared" si="103"/>
        <v>https://pinclub.hardrock.com/Catalog/147124.aspx</v>
      </c>
      <c r="C475" s="7">
        <f t="shared" si="104"/>
        <v>473</v>
      </c>
      <c r="D475" s="8">
        <v>72332</v>
      </c>
      <c r="E475" s="8" t="s">
        <v>128</v>
      </c>
      <c r="F475" s="14">
        <v>1</v>
      </c>
      <c r="G475" s="16">
        <v>9</v>
      </c>
      <c r="H475" s="8"/>
      <c r="I475" s="8">
        <v>2013</v>
      </c>
      <c r="J475" s="8">
        <v>3</v>
      </c>
      <c r="K475" s="8" t="s">
        <v>614</v>
      </c>
      <c r="L475" s="8"/>
      <c r="M475" s="8">
        <v>147124</v>
      </c>
      <c r="N475" s="71" t="s">
        <v>393</v>
      </c>
      <c r="O475" s="71" t="s">
        <v>1103</v>
      </c>
      <c r="P475" s="71" t="s">
        <v>128</v>
      </c>
      <c r="Q475" s="71" t="s">
        <v>488</v>
      </c>
      <c r="R475" s="71" t="s">
        <v>342</v>
      </c>
      <c r="S475" s="71" t="s">
        <v>351</v>
      </c>
      <c r="T475" s="71" t="s">
        <v>369</v>
      </c>
      <c r="U475" s="71" t="s">
        <v>344</v>
      </c>
      <c r="V475" s="71" t="s">
        <v>345</v>
      </c>
      <c r="W475" s="70"/>
      <c r="X475" s="71" t="s">
        <v>346</v>
      </c>
      <c r="Y475" s="70"/>
      <c r="Z475" s="71" t="s">
        <v>348</v>
      </c>
      <c r="AA475" s="71">
        <v>72332</v>
      </c>
      <c r="AB475" s="71" t="s">
        <v>349</v>
      </c>
      <c r="AC475" s="71">
        <v>0</v>
      </c>
      <c r="AD475" s="71">
        <v>22.07</v>
      </c>
      <c r="AE475" s="71">
        <v>2013</v>
      </c>
      <c r="AF475" s="71">
        <v>1</v>
      </c>
      <c r="AG475" s="70"/>
      <c r="AH475" s="70"/>
      <c r="AI475" s="71">
        <v>0</v>
      </c>
      <c r="AJ475" s="71">
        <v>0</v>
      </c>
      <c r="AK475" s="71">
        <v>0</v>
      </c>
    </row>
    <row r="476" spans="1:53" ht="12.75" hidden="1" customHeight="1">
      <c r="A476" s="35" t="str">
        <f t="shared" si="102"/>
        <v>Penang</v>
      </c>
      <c r="B476" t="str">
        <f t="shared" si="103"/>
        <v>https://pinclub.hardrock.com/Catalog/150654.aspx</v>
      </c>
      <c r="C476" s="7">
        <f t="shared" si="104"/>
        <v>474</v>
      </c>
      <c r="D476" s="8">
        <v>75753</v>
      </c>
      <c r="E476" s="8" t="s">
        <v>128</v>
      </c>
      <c r="F476" s="14">
        <v>1</v>
      </c>
      <c r="G476" s="16">
        <v>9</v>
      </c>
      <c r="H476" s="8"/>
      <c r="I476" s="8">
        <v>2013</v>
      </c>
      <c r="J476" s="8">
        <v>3</v>
      </c>
      <c r="K476" s="8" t="s">
        <v>614</v>
      </c>
      <c r="L476" s="8"/>
      <c r="M476" s="8">
        <v>150654</v>
      </c>
      <c r="N476" s="42" t="s">
        <v>393</v>
      </c>
      <c r="O476" s="42" t="s">
        <v>1251</v>
      </c>
      <c r="P476" s="42" t="s">
        <v>128</v>
      </c>
      <c r="Q476" s="42" t="s">
        <v>1252</v>
      </c>
      <c r="R476" s="42" t="s">
        <v>342</v>
      </c>
      <c r="S476" s="42" t="s">
        <v>351</v>
      </c>
      <c r="T476" s="42" t="s">
        <v>369</v>
      </c>
      <c r="U476" s="42" t="s">
        <v>344</v>
      </c>
      <c r="V476" s="42" t="s">
        <v>345</v>
      </c>
      <c r="W476" s="42"/>
      <c r="X476" s="42" t="s">
        <v>346</v>
      </c>
      <c r="Y476" s="42" t="s">
        <v>353</v>
      </c>
      <c r="Z476" s="42" t="s">
        <v>348</v>
      </c>
      <c r="AA476" s="42">
        <v>75753</v>
      </c>
      <c r="AB476" s="42" t="s">
        <v>349</v>
      </c>
      <c r="AC476" s="42"/>
      <c r="AD476" s="42"/>
      <c r="AE476" s="42">
        <v>2013</v>
      </c>
      <c r="AF476" s="42">
        <v>1</v>
      </c>
      <c r="AG476" s="42"/>
      <c r="AH476" s="42"/>
      <c r="AI476" s="42">
        <v>0</v>
      </c>
      <c r="AJ476" s="42">
        <v>0</v>
      </c>
      <c r="AK476" s="42">
        <v>0</v>
      </c>
      <c r="AL476" s="42"/>
      <c r="AM476" s="42"/>
      <c r="AN476" s="42"/>
      <c r="AO476" s="42"/>
      <c r="AP476" s="42"/>
      <c r="AQ476" s="42"/>
      <c r="AR476" s="42"/>
      <c r="AS476" s="42"/>
      <c r="AT476" s="42"/>
      <c r="AU476" s="42"/>
      <c r="AV476" s="42"/>
      <c r="AW476" s="42"/>
      <c r="AX476" s="42"/>
    </row>
    <row r="477" spans="1:53" ht="12.75" hidden="1" customHeight="1">
      <c r="A477" s="35" t="str">
        <f t="shared" si="102"/>
        <v>Penang</v>
      </c>
      <c r="B477" t="str">
        <f t="shared" si="103"/>
        <v>https://pinclub.hardrock.com/Catalog/156392.aspx</v>
      </c>
      <c r="C477" s="7">
        <f t="shared" si="104"/>
        <v>475</v>
      </c>
      <c r="D477" s="8">
        <v>81350</v>
      </c>
      <c r="E477" s="8" t="s">
        <v>128</v>
      </c>
      <c r="F477" s="14">
        <v>1</v>
      </c>
      <c r="G477" s="16">
        <v>9</v>
      </c>
      <c r="H477" s="8"/>
      <c r="I477" s="8">
        <v>2014</v>
      </c>
      <c r="J477" s="8">
        <v>3</v>
      </c>
      <c r="K477" s="8" t="s">
        <v>614</v>
      </c>
      <c r="L477" s="8"/>
      <c r="M477" s="8">
        <v>156392</v>
      </c>
      <c r="N477" t="s">
        <v>393</v>
      </c>
      <c r="O477" t="s">
        <v>1324</v>
      </c>
      <c r="P477" t="s">
        <v>128</v>
      </c>
      <c r="Q477" t="s">
        <v>198</v>
      </c>
      <c r="R477" t="s">
        <v>342</v>
      </c>
      <c r="S477" t="s">
        <v>351</v>
      </c>
      <c r="T477" t="s">
        <v>369</v>
      </c>
      <c r="V477" t="s">
        <v>345</v>
      </c>
      <c r="X477" t="s">
        <v>346</v>
      </c>
      <c r="Y477" t="s">
        <v>353</v>
      </c>
      <c r="Z477" t="s">
        <v>1047</v>
      </c>
      <c r="AA477">
        <v>81350</v>
      </c>
      <c r="AB477" t="s">
        <v>349</v>
      </c>
      <c r="AD477" s="39">
        <v>42137</v>
      </c>
      <c r="AE477">
        <v>2014</v>
      </c>
      <c r="AF477">
        <v>1</v>
      </c>
      <c r="AI477">
        <v>0</v>
      </c>
      <c r="AJ477">
        <v>0</v>
      </c>
      <c r="AK477">
        <v>0</v>
      </c>
      <c r="AL477" s="42"/>
      <c r="AM477" s="42"/>
      <c r="AN477" s="42"/>
      <c r="AO477" s="42"/>
      <c r="AP477" s="42"/>
      <c r="AQ477" s="42"/>
      <c r="AR477" s="42"/>
      <c r="AS477" s="42"/>
      <c r="AT477" s="42"/>
      <c r="AU477" s="42"/>
      <c r="AV477" s="42"/>
      <c r="AW477" s="42"/>
      <c r="AX477" s="42"/>
    </row>
    <row r="478" spans="1:53" ht="12.75" hidden="1" customHeight="1">
      <c r="A478" s="35" t="str">
        <f>HYPERLINK(B478,E478)</f>
        <v>Penang</v>
      </c>
      <c r="B478" t="str">
        <f>CONCATENATE($B$1,M478,$C$1)</f>
        <v>https://pinclub.hardrock.com/Catalog/159504.aspx</v>
      </c>
      <c r="C478" s="7">
        <f t="shared" si="104"/>
        <v>476</v>
      </c>
      <c r="D478" s="8">
        <v>84398</v>
      </c>
      <c r="E478" s="8" t="s">
        <v>128</v>
      </c>
      <c r="F478" s="14">
        <v>1</v>
      </c>
      <c r="G478" s="16">
        <v>9</v>
      </c>
      <c r="H478" s="8"/>
      <c r="I478" s="8">
        <v>2015</v>
      </c>
      <c r="J478" s="8">
        <v>3</v>
      </c>
      <c r="K478" s="8" t="s">
        <v>614</v>
      </c>
      <c r="L478" s="8"/>
      <c r="M478" s="8">
        <v>159504</v>
      </c>
      <c r="N478" s="42" t="s">
        <v>39</v>
      </c>
      <c r="O478" s="42" t="s">
        <v>1378</v>
      </c>
      <c r="P478" s="42" t="s">
        <v>128</v>
      </c>
      <c r="Q478" s="42" t="s">
        <v>544</v>
      </c>
      <c r="R478" s="42" t="s">
        <v>342</v>
      </c>
      <c r="S478" s="42" t="s">
        <v>351</v>
      </c>
      <c r="T478" s="42" t="s">
        <v>369</v>
      </c>
      <c r="U478" s="42"/>
      <c r="V478" s="42" t="s">
        <v>345</v>
      </c>
      <c r="W478" s="42"/>
      <c r="X478" s="42" t="s">
        <v>346</v>
      </c>
      <c r="Y478" s="42"/>
      <c r="Z478" s="42" t="s">
        <v>1047</v>
      </c>
      <c r="AA478" s="42">
        <v>84398</v>
      </c>
      <c r="AB478" s="42" t="s">
        <v>349</v>
      </c>
      <c r="AC478" s="42"/>
      <c r="AD478" s="42"/>
      <c r="AE478" s="42">
        <v>2015</v>
      </c>
      <c r="AF478" s="42">
        <v>1</v>
      </c>
      <c r="AG478" s="42"/>
      <c r="AH478" s="42"/>
      <c r="AI478" s="42">
        <v>0</v>
      </c>
      <c r="AJ478" s="42">
        <v>0</v>
      </c>
      <c r="AK478" s="42">
        <v>0</v>
      </c>
      <c r="AL478" s="42"/>
      <c r="AM478" s="42"/>
      <c r="AN478" s="42"/>
      <c r="AO478" s="42"/>
      <c r="AP478" s="42"/>
      <c r="AQ478" s="42"/>
      <c r="AR478" s="42"/>
      <c r="AS478" s="42"/>
      <c r="AT478" s="42"/>
      <c r="AU478" s="42"/>
      <c r="AV478" s="42"/>
      <c r="AW478" s="42"/>
      <c r="AX478" s="42"/>
    </row>
    <row r="479" spans="1:53" ht="12.75" hidden="1" customHeight="1">
      <c r="A479" s="35" t="str">
        <f>HYPERLINK(B479,E479)</f>
        <v>Penang</v>
      </c>
      <c r="B479" t="str">
        <f>CONCATENATE($B$1,M479,$C$1)</f>
        <v>https://pinclub.hardrock.com/Catalog/164327.aspx</v>
      </c>
      <c r="C479" s="7">
        <f t="shared" si="104"/>
        <v>477</v>
      </c>
      <c r="D479" s="8">
        <v>89135</v>
      </c>
      <c r="E479" s="8" t="s">
        <v>128</v>
      </c>
      <c r="F479" s="14">
        <v>1</v>
      </c>
      <c r="G479" s="16">
        <v>9</v>
      </c>
      <c r="H479" s="8"/>
      <c r="I479" s="8">
        <v>2016</v>
      </c>
      <c r="J479" s="8">
        <v>3</v>
      </c>
      <c r="K479" s="8" t="s">
        <v>614</v>
      </c>
      <c r="L479" s="8"/>
      <c r="M479" s="8">
        <v>164327</v>
      </c>
      <c r="N479" s="146" t="s">
        <v>1563</v>
      </c>
      <c r="O479" s="146" t="s">
        <v>1564</v>
      </c>
      <c r="P479" s="146" t="s">
        <v>128</v>
      </c>
      <c r="Q479" s="146" t="s">
        <v>1277</v>
      </c>
      <c r="R479" s="146" t="s">
        <v>342</v>
      </c>
      <c r="S479" s="146" t="s">
        <v>351</v>
      </c>
      <c r="T479" s="146" t="s">
        <v>369</v>
      </c>
      <c r="U479" s="145"/>
      <c r="V479" s="146" t="s">
        <v>345</v>
      </c>
      <c r="W479" s="145"/>
      <c r="X479" s="146" t="s">
        <v>346</v>
      </c>
      <c r="Y479" s="146" t="s">
        <v>353</v>
      </c>
      <c r="Z479" s="146" t="s">
        <v>1047</v>
      </c>
      <c r="AA479" s="146">
        <v>89135</v>
      </c>
      <c r="AB479" s="146" t="s">
        <v>349</v>
      </c>
      <c r="AC479" s="145"/>
      <c r="AD479" s="145"/>
      <c r="AE479" s="146">
        <v>2016</v>
      </c>
      <c r="AF479" s="146">
        <v>1</v>
      </c>
      <c r="AG479" s="145"/>
      <c r="AH479" s="145"/>
      <c r="AI479" s="146">
        <v>0</v>
      </c>
      <c r="AJ479" s="146">
        <v>0</v>
      </c>
      <c r="AK479" s="146">
        <v>0</v>
      </c>
      <c r="AL479" s="42"/>
      <c r="AM479" s="42"/>
      <c r="AN479" s="42"/>
      <c r="AO479" s="42"/>
      <c r="AP479" s="42"/>
      <c r="AQ479" s="42"/>
      <c r="AR479" s="42"/>
      <c r="AS479" s="42"/>
      <c r="AT479" s="42"/>
      <c r="AU479" s="42"/>
      <c r="AV479" s="42"/>
      <c r="AW479" s="42"/>
      <c r="AX479" s="42"/>
    </row>
    <row r="480" spans="1:53" ht="12.75" hidden="1" customHeight="1">
      <c r="A480" s="35" t="str">
        <f>HYPERLINK(B480,E480)</f>
        <v>Penang</v>
      </c>
      <c r="B480" t="str">
        <f>CONCATENATE($B$1,M480,$C$1)</f>
        <v>https://pinclub.hardrock.com/Catalog/164463.aspx</v>
      </c>
      <c r="C480" s="7">
        <f t="shared" si="104"/>
        <v>478</v>
      </c>
      <c r="D480" s="8">
        <v>89269</v>
      </c>
      <c r="E480" s="8" t="s">
        <v>128</v>
      </c>
      <c r="F480" s="14">
        <v>1</v>
      </c>
      <c r="G480" s="16">
        <v>9</v>
      </c>
      <c r="H480" s="8"/>
      <c r="I480" s="8">
        <v>2016</v>
      </c>
      <c r="J480" s="8">
        <v>3</v>
      </c>
      <c r="K480" s="8" t="s">
        <v>614</v>
      </c>
      <c r="L480" s="8"/>
      <c r="M480" s="8">
        <v>164463</v>
      </c>
      <c r="N480" s="146" t="s">
        <v>1565</v>
      </c>
      <c r="O480" s="146" t="s">
        <v>1566</v>
      </c>
      <c r="P480" s="146" t="s">
        <v>128</v>
      </c>
      <c r="Q480" s="146" t="s">
        <v>350</v>
      </c>
      <c r="R480" s="146" t="s">
        <v>342</v>
      </c>
      <c r="S480" s="146" t="s">
        <v>351</v>
      </c>
      <c r="T480" s="146" t="s">
        <v>369</v>
      </c>
      <c r="U480" s="145"/>
      <c r="V480" s="146" t="s">
        <v>345</v>
      </c>
      <c r="W480" s="145"/>
      <c r="X480" s="146" t="s">
        <v>346</v>
      </c>
      <c r="Y480" s="146" t="s">
        <v>353</v>
      </c>
      <c r="Z480" s="146" t="s">
        <v>1047</v>
      </c>
      <c r="AA480" s="146">
        <v>89269</v>
      </c>
      <c r="AB480" s="146" t="s">
        <v>349</v>
      </c>
      <c r="AC480" s="145"/>
      <c r="AD480" s="145"/>
      <c r="AE480" s="146">
        <v>2016</v>
      </c>
      <c r="AF480" s="146">
        <v>1</v>
      </c>
      <c r="AG480" s="145"/>
      <c r="AH480" s="145"/>
      <c r="AI480" s="146">
        <v>0</v>
      </c>
      <c r="AJ480" s="146">
        <v>0</v>
      </c>
      <c r="AK480" s="146">
        <v>0</v>
      </c>
      <c r="AL480" s="42"/>
      <c r="AM480" s="42"/>
      <c r="AN480" s="42"/>
      <c r="AO480" s="42"/>
      <c r="AP480" s="42"/>
      <c r="AQ480" s="42"/>
      <c r="AR480" s="42"/>
      <c r="AS480" s="42"/>
      <c r="AT480" s="42"/>
      <c r="AU480" s="42"/>
      <c r="AV480" s="42"/>
      <c r="AW480" s="42"/>
      <c r="AX480" s="42"/>
    </row>
    <row r="481" spans="1:50" ht="12.75" hidden="1" customHeight="1">
      <c r="A481" s="35" t="str">
        <f t="shared" si="86"/>
        <v>Penang Hotel</v>
      </c>
      <c r="B481" t="str">
        <f t="shared" si="85"/>
        <v>https://pinclub.hardrock.com/Catalog/134038.aspx</v>
      </c>
      <c r="C481" s="7">
        <f>C480+1</f>
        <v>479</v>
      </c>
      <c r="D481" s="21">
        <v>59636</v>
      </c>
      <c r="E481" s="21" t="s">
        <v>130</v>
      </c>
      <c r="F481" s="30">
        <v>1</v>
      </c>
      <c r="G481" s="16">
        <v>9</v>
      </c>
      <c r="H481" s="21"/>
      <c r="I481" s="21">
        <v>2010</v>
      </c>
      <c r="J481" s="21">
        <v>3</v>
      </c>
      <c r="K481" s="21" t="s">
        <v>614</v>
      </c>
      <c r="L481" s="21"/>
      <c r="M481" s="21">
        <v>134038</v>
      </c>
      <c r="N481" t="s">
        <v>4</v>
      </c>
      <c r="O481" t="s">
        <v>5</v>
      </c>
      <c r="P481" t="s">
        <v>130</v>
      </c>
      <c r="Q481" t="s">
        <v>544</v>
      </c>
      <c r="R481" t="s">
        <v>342</v>
      </c>
      <c r="T481" t="s">
        <v>401</v>
      </c>
      <c r="V481" t="s">
        <v>345</v>
      </c>
      <c r="X481" t="s">
        <v>346</v>
      </c>
      <c r="Y481" t="s">
        <v>353</v>
      </c>
      <c r="AA481">
        <v>59636</v>
      </c>
      <c r="AB481" t="s">
        <v>349</v>
      </c>
      <c r="AD481">
        <v>16.670000000000002</v>
      </c>
      <c r="AE481">
        <v>2010</v>
      </c>
      <c r="AF481">
        <v>1</v>
      </c>
    </row>
    <row r="482" spans="1:50" ht="12.75" hidden="1" customHeight="1">
      <c r="A482" s="35" t="str">
        <f t="shared" ref="A482:A487" si="105">HYPERLINK(B482,E482)</f>
        <v>Penang Hotel</v>
      </c>
      <c r="B482" t="str">
        <f t="shared" ref="B482:B487" si="106">CONCATENATE($B$1,M482,$C$1)</f>
        <v>https://pinclub.hardrock.com/Catalog/139702.aspx</v>
      </c>
      <c r="C482" s="7">
        <f t="shared" si="101"/>
        <v>480</v>
      </c>
      <c r="D482" s="21">
        <v>61866</v>
      </c>
      <c r="E482" s="21" t="s">
        <v>130</v>
      </c>
      <c r="F482" s="14">
        <v>1</v>
      </c>
      <c r="G482" s="16">
        <v>9</v>
      </c>
      <c r="H482" s="21"/>
      <c r="I482" s="21">
        <v>2011</v>
      </c>
      <c r="J482" s="21">
        <v>3</v>
      </c>
      <c r="K482" s="21" t="s">
        <v>614</v>
      </c>
      <c r="L482" s="21"/>
      <c r="M482" s="21">
        <v>139702</v>
      </c>
      <c r="N482" t="s">
        <v>39</v>
      </c>
      <c r="O482" t="s">
        <v>161</v>
      </c>
      <c r="P482" t="s">
        <v>130</v>
      </c>
      <c r="Q482" t="s">
        <v>435</v>
      </c>
      <c r="R482" t="s">
        <v>342</v>
      </c>
      <c r="X482" t="s">
        <v>346</v>
      </c>
      <c r="Y482" t="s">
        <v>353</v>
      </c>
      <c r="AA482">
        <v>61866</v>
      </c>
      <c r="AB482" t="s">
        <v>349</v>
      </c>
      <c r="AE482">
        <v>2011</v>
      </c>
      <c r="AF482">
        <v>1</v>
      </c>
    </row>
    <row r="483" spans="1:50" ht="12.75" hidden="1" customHeight="1">
      <c r="A483" s="35" t="str">
        <f t="shared" si="105"/>
        <v>Penang Hotel</v>
      </c>
      <c r="B483" t="str">
        <f t="shared" si="106"/>
        <v>https://pinclub.hardrock.com/Catalog/136334.aspx</v>
      </c>
      <c r="C483" s="7">
        <f t="shared" si="101"/>
        <v>481</v>
      </c>
      <c r="D483" s="21">
        <v>65128</v>
      </c>
      <c r="E483" s="21" t="s">
        <v>130</v>
      </c>
      <c r="F483" s="14">
        <v>1</v>
      </c>
      <c r="G483" s="16">
        <v>9</v>
      </c>
      <c r="H483" s="21"/>
      <c r="I483" s="21">
        <v>2012</v>
      </c>
      <c r="J483" s="21">
        <v>4</v>
      </c>
      <c r="K483" s="21" t="s">
        <v>614</v>
      </c>
      <c r="L483" s="8" t="s">
        <v>672</v>
      </c>
      <c r="M483" s="21">
        <v>136334</v>
      </c>
      <c r="N483" t="s">
        <v>39</v>
      </c>
      <c r="O483" t="s">
        <v>161</v>
      </c>
      <c r="P483" t="s">
        <v>130</v>
      </c>
      <c r="Q483" t="s">
        <v>435</v>
      </c>
      <c r="R483" t="s">
        <v>342</v>
      </c>
      <c r="X483" t="s">
        <v>346</v>
      </c>
      <c r="Y483" t="s">
        <v>353</v>
      </c>
      <c r="AA483">
        <v>61866</v>
      </c>
      <c r="AB483" t="s">
        <v>349</v>
      </c>
      <c r="AD483" t="s">
        <v>1007</v>
      </c>
      <c r="AE483">
        <v>2011</v>
      </c>
      <c r="AF483">
        <v>1</v>
      </c>
    </row>
    <row r="484" spans="1:50" ht="12.75" hidden="1" customHeight="1">
      <c r="A484" s="35" t="str">
        <f t="shared" si="105"/>
        <v>Penang Hotel</v>
      </c>
      <c r="B484" t="str">
        <f t="shared" si="106"/>
        <v>https://pinclub.hardrock.com/Catalog/143644.aspx</v>
      </c>
      <c r="C484" s="7">
        <f t="shared" ref="C484:C490" si="107">C483+1</f>
        <v>482</v>
      </c>
      <c r="D484" s="21">
        <v>68927</v>
      </c>
      <c r="E484" s="21" t="s">
        <v>130</v>
      </c>
      <c r="F484" s="14">
        <v>1</v>
      </c>
      <c r="G484" s="16">
        <v>9</v>
      </c>
      <c r="H484" s="21"/>
      <c r="I484" s="21">
        <v>2012</v>
      </c>
      <c r="J484" s="21">
        <v>3</v>
      </c>
      <c r="K484" s="21" t="s">
        <v>614</v>
      </c>
      <c r="L484" s="21"/>
      <c r="M484" s="21">
        <v>143644</v>
      </c>
      <c r="N484" t="s">
        <v>39</v>
      </c>
      <c r="O484" t="s">
        <v>1127</v>
      </c>
      <c r="P484" t="s">
        <v>130</v>
      </c>
      <c r="Q484" t="s">
        <v>24</v>
      </c>
      <c r="R484" t="s">
        <v>342</v>
      </c>
      <c r="S484" t="s">
        <v>351</v>
      </c>
      <c r="T484" t="s">
        <v>369</v>
      </c>
      <c r="U484" t="s">
        <v>344</v>
      </c>
      <c r="V484" t="s">
        <v>345</v>
      </c>
      <c r="X484" t="s">
        <v>346</v>
      </c>
      <c r="Z484" t="s">
        <v>348</v>
      </c>
      <c r="AA484">
        <v>68927</v>
      </c>
      <c r="AB484" t="s">
        <v>349</v>
      </c>
      <c r="AD484">
        <v>30</v>
      </c>
      <c r="AE484">
        <v>2012</v>
      </c>
      <c r="AF484">
        <v>1</v>
      </c>
      <c r="AI484">
        <v>0</v>
      </c>
      <c r="AJ484">
        <v>0</v>
      </c>
      <c r="AK484">
        <v>0</v>
      </c>
    </row>
    <row r="485" spans="1:50" ht="12.75" hidden="1" customHeight="1">
      <c r="A485" s="35" t="str">
        <f t="shared" si="105"/>
        <v>Penang Hotel</v>
      </c>
      <c r="B485" t="str">
        <f t="shared" si="106"/>
        <v>https://pinclub.hardrock.com/Catalog/147123.aspx</v>
      </c>
      <c r="C485" s="7">
        <f t="shared" si="107"/>
        <v>483</v>
      </c>
      <c r="D485" s="8">
        <v>72331</v>
      </c>
      <c r="E485" s="21" t="s">
        <v>130</v>
      </c>
      <c r="F485" s="14">
        <v>1</v>
      </c>
      <c r="G485" s="16">
        <v>9</v>
      </c>
      <c r="H485" s="21"/>
      <c r="I485" s="21">
        <v>2013</v>
      </c>
      <c r="J485" s="21">
        <v>3</v>
      </c>
      <c r="K485" s="21" t="s">
        <v>614</v>
      </c>
      <c r="L485" s="21"/>
      <c r="M485" s="8">
        <v>147123</v>
      </c>
      <c r="N485" s="73" t="s">
        <v>393</v>
      </c>
      <c r="O485" s="73" t="s">
        <v>1217</v>
      </c>
      <c r="P485" s="73" t="s">
        <v>130</v>
      </c>
      <c r="Q485" s="73" t="s">
        <v>1218</v>
      </c>
      <c r="R485" s="73" t="s">
        <v>342</v>
      </c>
      <c r="S485" s="73" t="s">
        <v>351</v>
      </c>
      <c r="T485" s="73" t="s">
        <v>369</v>
      </c>
      <c r="U485" s="73" t="s">
        <v>344</v>
      </c>
      <c r="V485" s="73" t="s">
        <v>345</v>
      </c>
      <c r="W485" s="72"/>
      <c r="X485" s="73" t="s">
        <v>346</v>
      </c>
      <c r="Y485" s="73" t="s">
        <v>353</v>
      </c>
      <c r="Z485" s="73" t="s">
        <v>348</v>
      </c>
      <c r="AA485" s="73">
        <v>72331</v>
      </c>
      <c r="AB485" s="73" t="s">
        <v>349</v>
      </c>
      <c r="AC485" s="73">
        <v>0</v>
      </c>
      <c r="AD485" s="73">
        <v>15.99</v>
      </c>
      <c r="AE485" s="73">
        <v>2013</v>
      </c>
      <c r="AF485" s="73">
        <v>1</v>
      </c>
      <c r="AG485" s="72"/>
      <c r="AH485" s="72"/>
      <c r="AI485" s="73">
        <v>0</v>
      </c>
      <c r="AJ485" s="73">
        <v>0</v>
      </c>
      <c r="AK485" s="73">
        <v>0</v>
      </c>
    </row>
    <row r="486" spans="1:50" ht="12.75" hidden="1" customHeight="1">
      <c r="A486" s="35" t="str">
        <f t="shared" si="105"/>
        <v>Penang Hotel</v>
      </c>
      <c r="B486" t="str">
        <f t="shared" si="106"/>
        <v>https://pinclub.hardrock.com/Catalog/150655.aspx</v>
      </c>
      <c r="C486" s="7">
        <f t="shared" si="107"/>
        <v>484</v>
      </c>
      <c r="D486" s="8">
        <v>75754</v>
      </c>
      <c r="E486" s="21" t="s">
        <v>130</v>
      </c>
      <c r="F486" s="14">
        <v>1</v>
      </c>
      <c r="G486" s="16">
        <v>9</v>
      </c>
      <c r="H486" s="21"/>
      <c r="I486" s="21">
        <v>2013</v>
      </c>
      <c r="J486" s="21">
        <v>3</v>
      </c>
      <c r="K486" s="21" t="s">
        <v>614</v>
      </c>
      <c r="L486" s="21"/>
      <c r="M486" s="8">
        <v>150655</v>
      </c>
      <c r="N486" s="42" t="s">
        <v>393</v>
      </c>
      <c r="O486" s="42" t="s">
        <v>1253</v>
      </c>
      <c r="P486" s="42" t="s">
        <v>130</v>
      </c>
      <c r="Q486" s="42" t="s">
        <v>1254</v>
      </c>
      <c r="R486" s="42" t="s">
        <v>342</v>
      </c>
      <c r="S486" s="42" t="s">
        <v>351</v>
      </c>
      <c r="T486" s="42" t="s">
        <v>369</v>
      </c>
      <c r="U486" s="42" t="s">
        <v>344</v>
      </c>
      <c r="V486" s="42" t="s">
        <v>345</v>
      </c>
      <c r="W486" s="42"/>
      <c r="X486" s="42" t="s">
        <v>346</v>
      </c>
      <c r="Y486" s="42" t="s">
        <v>353</v>
      </c>
      <c r="Z486" s="42" t="s">
        <v>348</v>
      </c>
      <c r="AA486" s="42">
        <v>75754</v>
      </c>
      <c r="AB486" s="42" t="s">
        <v>349</v>
      </c>
      <c r="AC486" s="42"/>
      <c r="AD486" s="42"/>
      <c r="AE486" s="42">
        <v>2013</v>
      </c>
      <c r="AF486" s="42">
        <v>1</v>
      </c>
      <c r="AG486" s="42"/>
      <c r="AH486" s="42"/>
      <c r="AI486" s="42">
        <v>0</v>
      </c>
      <c r="AJ486" s="42">
        <v>0</v>
      </c>
      <c r="AK486" s="42">
        <v>0</v>
      </c>
      <c r="AL486" s="42"/>
      <c r="AM486" s="42"/>
      <c r="AN486" s="42"/>
      <c r="AO486" s="42"/>
      <c r="AP486" s="42"/>
      <c r="AQ486" s="42"/>
      <c r="AR486" s="42"/>
      <c r="AS486" s="42"/>
      <c r="AT486" s="42"/>
      <c r="AU486" s="42"/>
      <c r="AV486" s="42"/>
    </row>
    <row r="487" spans="1:50" ht="12.75" hidden="1" customHeight="1">
      <c r="A487" s="35" t="str">
        <f t="shared" si="105"/>
        <v>Penang Hotel</v>
      </c>
      <c r="B487" t="str">
        <f t="shared" si="106"/>
        <v>https://pinclub.hardrock.com/Catalog/156354.aspx</v>
      </c>
      <c r="C487" s="7">
        <f t="shared" si="107"/>
        <v>485</v>
      </c>
      <c r="D487" s="8">
        <v>81313</v>
      </c>
      <c r="E487" s="21" t="s">
        <v>130</v>
      </c>
      <c r="F487" s="14">
        <v>1</v>
      </c>
      <c r="G487" s="16">
        <v>9</v>
      </c>
      <c r="H487" s="21"/>
      <c r="I487" s="21">
        <v>2014</v>
      </c>
      <c r="J487" s="21">
        <v>3</v>
      </c>
      <c r="K487" s="21" t="s">
        <v>614</v>
      </c>
      <c r="L487" s="21"/>
      <c r="M487" s="8">
        <v>156354</v>
      </c>
      <c r="N487" t="s">
        <v>393</v>
      </c>
      <c r="O487" t="s">
        <v>1390</v>
      </c>
      <c r="P487" t="s">
        <v>130</v>
      </c>
      <c r="Q487" t="s">
        <v>195</v>
      </c>
      <c r="R487" t="s">
        <v>342</v>
      </c>
      <c r="S487" t="s">
        <v>351</v>
      </c>
      <c r="T487" t="s">
        <v>369</v>
      </c>
      <c r="V487" t="s">
        <v>345</v>
      </c>
      <c r="X487" t="s">
        <v>346</v>
      </c>
      <c r="Y487" t="s">
        <v>353</v>
      </c>
      <c r="Z487" t="s">
        <v>1047</v>
      </c>
      <c r="AA487">
        <v>81313</v>
      </c>
      <c r="AB487" t="s">
        <v>349</v>
      </c>
      <c r="AD487" s="39">
        <v>42137</v>
      </c>
      <c r="AE487">
        <v>2014</v>
      </c>
      <c r="AF487">
        <v>1</v>
      </c>
      <c r="AI487">
        <v>0</v>
      </c>
      <c r="AJ487">
        <v>0</v>
      </c>
      <c r="AK487">
        <v>0</v>
      </c>
      <c r="AL487" s="42"/>
      <c r="AM487" s="42"/>
      <c r="AN487" s="42"/>
      <c r="AO487" s="42"/>
      <c r="AP487" s="42"/>
      <c r="AQ487" s="42"/>
      <c r="AR487" s="42"/>
      <c r="AS487" s="42"/>
      <c r="AT487" s="42"/>
      <c r="AU487" s="42"/>
      <c r="AV487" s="42"/>
    </row>
    <row r="488" spans="1:50" ht="12.75" hidden="1" customHeight="1">
      <c r="A488" s="35" t="str">
        <f>HYPERLINK(B488,E488)</f>
        <v>Penang Hotel</v>
      </c>
      <c r="B488" t="str">
        <f>CONCATENATE($B$1,M488,$C$1)</f>
        <v>https://pinclub.hardrock.com/Catalog/159505.aspx</v>
      </c>
      <c r="C488" s="7">
        <f t="shared" si="107"/>
        <v>486</v>
      </c>
      <c r="D488" s="8">
        <v>84399</v>
      </c>
      <c r="E488" s="21" t="s">
        <v>130</v>
      </c>
      <c r="F488" s="14">
        <v>1</v>
      </c>
      <c r="G488" s="16">
        <v>9</v>
      </c>
      <c r="H488" s="21"/>
      <c r="I488" s="21">
        <v>2015</v>
      </c>
      <c r="J488" s="21">
        <v>3</v>
      </c>
      <c r="K488" s="21" t="s">
        <v>614</v>
      </c>
      <c r="L488" s="21"/>
      <c r="M488" s="8">
        <v>159505</v>
      </c>
      <c r="N488" s="42" t="s">
        <v>39</v>
      </c>
      <c r="O488" s="42" t="s">
        <v>1449</v>
      </c>
      <c r="P488" s="42" t="s">
        <v>130</v>
      </c>
      <c r="Q488" s="42" t="s">
        <v>939</v>
      </c>
      <c r="R488" s="42" t="s">
        <v>342</v>
      </c>
      <c r="S488" s="42" t="s">
        <v>351</v>
      </c>
      <c r="T488" s="42" t="s">
        <v>369</v>
      </c>
      <c r="U488" s="42"/>
      <c r="V488" s="42" t="s">
        <v>345</v>
      </c>
      <c r="W488" s="42"/>
      <c r="X488" s="42" t="s">
        <v>346</v>
      </c>
      <c r="Y488" s="42"/>
      <c r="Z488" s="42" t="s">
        <v>1047</v>
      </c>
      <c r="AA488" s="42">
        <v>84399</v>
      </c>
      <c r="AB488" s="42" t="s">
        <v>349</v>
      </c>
      <c r="AC488" s="42"/>
      <c r="AD488" s="42"/>
      <c r="AE488" s="42">
        <v>2015</v>
      </c>
      <c r="AF488" s="42">
        <v>1</v>
      </c>
      <c r="AG488" s="42"/>
      <c r="AH488" s="42"/>
      <c r="AI488" s="42">
        <v>0</v>
      </c>
      <c r="AJ488" s="42">
        <v>0</v>
      </c>
      <c r="AK488" s="42">
        <v>0</v>
      </c>
      <c r="AL488" s="42"/>
      <c r="AM488" s="42"/>
      <c r="AN488" s="42"/>
      <c r="AO488" s="42"/>
      <c r="AP488" s="42"/>
      <c r="AQ488" s="42"/>
      <c r="AR488" s="42"/>
      <c r="AS488" s="42"/>
      <c r="AT488" s="42"/>
      <c r="AU488" s="42"/>
      <c r="AV488" s="42"/>
    </row>
    <row r="489" spans="1:50" ht="12.75" hidden="1" customHeight="1">
      <c r="A489" s="35" t="str">
        <f>HYPERLINK(B489,E489)</f>
        <v>Penang Hotel</v>
      </c>
      <c r="B489" t="str">
        <f>CONCATENATE($B$1,M489,$C$1)</f>
        <v>https://pinclub.hardrock.com/Catalog/164328.aspx</v>
      </c>
      <c r="C489" s="7">
        <f t="shared" si="107"/>
        <v>487</v>
      </c>
      <c r="D489" s="8">
        <v>89136</v>
      </c>
      <c r="E489" s="21" t="s">
        <v>130</v>
      </c>
      <c r="F489" s="14">
        <v>1</v>
      </c>
      <c r="G489" s="16">
        <v>9</v>
      </c>
      <c r="H489" s="8"/>
      <c r="I489" s="8">
        <v>2016</v>
      </c>
      <c r="J489" s="8">
        <v>3</v>
      </c>
      <c r="K489" s="8" t="s">
        <v>614</v>
      </c>
      <c r="L489" s="8"/>
      <c r="M489" s="8">
        <v>164328</v>
      </c>
      <c r="N489" s="148" t="s">
        <v>1567</v>
      </c>
      <c r="O489" s="148" t="s">
        <v>1568</v>
      </c>
      <c r="P489" s="148" t="s">
        <v>130</v>
      </c>
      <c r="Q489" s="148" t="s">
        <v>75</v>
      </c>
      <c r="R489" s="148" t="s">
        <v>342</v>
      </c>
      <c r="S489" s="148" t="s">
        <v>351</v>
      </c>
      <c r="T489" s="148" t="s">
        <v>369</v>
      </c>
      <c r="U489" s="147"/>
      <c r="V489" s="148" t="s">
        <v>345</v>
      </c>
      <c r="W489" s="147"/>
      <c r="X489" s="148" t="s">
        <v>346</v>
      </c>
      <c r="Y489" s="148" t="s">
        <v>353</v>
      </c>
      <c r="Z489" s="148" t="s">
        <v>1047</v>
      </c>
      <c r="AA489" s="148">
        <v>89136</v>
      </c>
      <c r="AB489" s="148" t="s">
        <v>349</v>
      </c>
      <c r="AC489" s="147"/>
      <c r="AD489" s="147"/>
      <c r="AE489" s="148">
        <v>2016</v>
      </c>
      <c r="AF489" s="148">
        <v>1</v>
      </c>
      <c r="AG489" s="147"/>
      <c r="AH489" s="147"/>
      <c r="AI489" s="148">
        <v>0</v>
      </c>
      <c r="AJ489" s="148">
        <v>0</v>
      </c>
      <c r="AK489" s="148">
        <v>0</v>
      </c>
      <c r="AL489" s="42"/>
      <c r="AM489" s="42"/>
      <c r="AN489" s="42"/>
      <c r="AO489" s="42"/>
      <c r="AP489" s="42"/>
      <c r="AQ489" s="42"/>
      <c r="AR489" s="42"/>
      <c r="AS489" s="42"/>
      <c r="AT489" s="42"/>
      <c r="AU489" s="42"/>
      <c r="AV489" s="42"/>
      <c r="AW489" s="42"/>
      <c r="AX489" s="42"/>
    </row>
    <row r="490" spans="1:50" ht="12.75" hidden="1" customHeight="1">
      <c r="A490" s="35" t="str">
        <f>HYPERLINK(B490,E490)</f>
        <v>Penang Hotel</v>
      </c>
      <c r="B490" t="str">
        <f>CONCATENATE($B$1,M490,$C$1)</f>
        <v>https://pinclub.hardrock.com/Catalog/164464.aspx</v>
      </c>
      <c r="C490" s="7">
        <f t="shared" si="107"/>
        <v>488</v>
      </c>
      <c r="D490" s="8">
        <v>89270</v>
      </c>
      <c r="E490" s="21" t="s">
        <v>130</v>
      </c>
      <c r="F490" s="14">
        <v>1</v>
      </c>
      <c r="G490" s="16">
        <v>9</v>
      </c>
      <c r="H490" s="8"/>
      <c r="I490" s="8" t="s">
        <v>1512</v>
      </c>
      <c r="J490" s="8">
        <v>3</v>
      </c>
      <c r="K490" s="8" t="s">
        <v>614</v>
      </c>
      <c r="L490" s="8"/>
      <c r="M490" s="8">
        <v>164464</v>
      </c>
      <c r="N490" s="148" t="s">
        <v>1569</v>
      </c>
      <c r="O490" s="148" t="s">
        <v>1570</v>
      </c>
      <c r="P490" s="148" t="s">
        <v>130</v>
      </c>
      <c r="Q490" s="148" t="s">
        <v>977</v>
      </c>
      <c r="R490" s="148" t="s">
        <v>342</v>
      </c>
      <c r="S490" s="148" t="s">
        <v>351</v>
      </c>
      <c r="T490" s="148" t="s">
        <v>369</v>
      </c>
      <c r="U490" s="147"/>
      <c r="V490" s="148" t="s">
        <v>345</v>
      </c>
      <c r="W490" s="147"/>
      <c r="X490" s="148" t="s">
        <v>346</v>
      </c>
      <c r="Y490" s="148" t="s">
        <v>353</v>
      </c>
      <c r="Z490" s="148" t="s">
        <v>1047</v>
      </c>
      <c r="AA490" s="148">
        <v>89270</v>
      </c>
      <c r="AB490" s="148" t="s">
        <v>349</v>
      </c>
      <c r="AC490" s="147"/>
      <c r="AD490" s="147"/>
      <c r="AE490" s="148">
        <v>2016</v>
      </c>
      <c r="AF490" s="148">
        <v>1</v>
      </c>
      <c r="AG490" s="147"/>
      <c r="AH490" s="147"/>
      <c r="AI490" s="148">
        <v>0</v>
      </c>
      <c r="AJ490" s="148">
        <v>0</v>
      </c>
      <c r="AK490" s="148">
        <v>0</v>
      </c>
      <c r="AL490" s="42"/>
      <c r="AM490" s="42"/>
      <c r="AN490" s="42"/>
      <c r="AO490" s="42"/>
      <c r="AP490" s="42"/>
      <c r="AQ490" s="42"/>
      <c r="AR490" s="42"/>
      <c r="AS490" s="42"/>
      <c r="AT490" s="42"/>
      <c r="AU490" s="42"/>
      <c r="AV490" s="42"/>
      <c r="AW490" s="42"/>
      <c r="AX490" s="42"/>
    </row>
    <row r="491" spans="1:50" ht="12.75" hidden="1" customHeight="1">
      <c r="A491" s="35" t="str">
        <f t="shared" si="86"/>
        <v>Philadelphia</v>
      </c>
      <c r="B491" t="str">
        <f t="shared" si="85"/>
        <v>https://pinclub.hardrock.com/Catalog/101071.aspx</v>
      </c>
      <c r="C491" s="3">
        <f>C490+1</f>
        <v>489</v>
      </c>
      <c r="D491" s="4">
        <v>31876</v>
      </c>
      <c r="E491" s="4" t="s">
        <v>132</v>
      </c>
      <c r="F491" s="14">
        <v>1</v>
      </c>
      <c r="G491" s="16">
        <v>6</v>
      </c>
      <c r="H491" s="4"/>
      <c r="I491" s="4">
        <v>2006</v>
      </c>
      <c r="J491" s="4">
        <v>6</v>
      </c>
      <c r="K491" s="4" t="s">
        <v>612</v>
      </c>
      <c r="L491" s="4"/>
      <c r="M491" s="4">
        <v>101071</v>
      </c>
      <c r="N491" t="s">
        <v>393</v>
      </c>
      <c r="O491" t="s">
        <v>131</v>
      </c>
      <c r="P491" t="s">
        <v>132</v>
      </c>
      <c r="Q491" t="s">
        <v>133</v>
      </c>
      <c r="R491" t="s">
        <v>342</v>
      </c>
      <c r="S491" t="s">
        <v>351</v>
      </c>
      <c r="T491" t="s">
        <v>369</v>
      </c>
      <c r="U491" t="s">
        <v>344</v>
      </c>
      <c r="V491" t="s">
        <v>345</v>
      </c>
      <c r="X491" t="s">
        <v>346</v>
      </c>
      <c r="Y491" t="s">
        <v>353</v>
      </c>
      <c r="Z491" t="s">
        <v>348</v>
      </c>
      <c r="AA491">
        <v>31876</v>
      </c>
      <c r="AB491" t="s">
        <v>349</v>
      </c>
      <c r="AD491">
        <v>13.61</v>
      </c>
      <c r="AE491">
        <v>2006</v>
      </c>
      <c r="AF491">
        <v>1</v>
      </c>
    </row>
    <row r="492" spans="1:50" ht="12.75" hidden="1" customHeight="1">
      <c r="A492" s="35" t="str">
        <f t="shared" si="86"/>
        <v>Philadelphia</v>
      </c>
      <c r="B492" t="str">
        <f t="shared" si="85"/>
        <v>https://pinclub.hardrock.com/Catalog/133490.aspx</v>
      </c>
      <c r="C492" s="5">
        <f t="shared" si="101"/>
        <v>490</v>
      </c>
      <c r="D492" s="6">
        <v>59100</v>
      </c>
      <c r="E492" s="6" t="s">
        <v>132</v>
      </c>
      <c r="F492" s="14">
        <v>1</v>
      </c>
      <c r="G492" s="16">
        <v>7</v>
      </c>
      <c r="H492" s="6"/>
      <c r="I492" s="6">
        <v>2008</v>
      </c>
      <c r="J492" s="6">
        <v>2</v>
      </c>
      <c r="K492" s="6" t="s">
        <v>612</v>
      </c>
      <c r="L492" s="6"/>
      <c r="M492" s="6">
        <v>133490</v>
      </c>
      <c r="N492" t="s">
        <v>475</v>
      </c>
      <c r="O492" t="s">
        <v>189</v>
      </c>
      <c r="P492" t="s">
        <v>132</v>
      </c>
      <c r="Q492" t="s">
        <v>190</v>
      </c>
      <c r="R492" t="s">
        <v>342</v>
      </c>
      <c r="U492" t="s">
        <v>344</v>
      </c>
      <c r="X492" t="s">
        <v>346</v>
      </c>
      <c r="Y492" t="s">
        <v>353</v>
      </c>
      <c r="AA492">
        <v>59100</v>
      </c>
      <c r="AB492" t="s">
        <v>349</v>
      </c>
      <c r="AE492">
        <v>2008</v>
      </c>
      <c r="AF492">
        <v>1</v>
      </c>
    </row>
    <row r="493" spans="1:50" ht="12.75" hidden="1" customHeight="1">
      <c r="A493" s="35" t="str">
        <f t="shared" si="86"/>
        <v>Philadelphia</v>
      </c>
      <c r="B493" t="str">
        <f t="shared" si="85"/>
        <v>https://pinclub.hardrock.com/Catalog/132037.aspx</v>
      </c>
      <c r="C493" s="7">
        <f t="shared" si="101"/>
        <v>491</v>
      </c>
      <c r="D493" s="8">
        <v>57692</v>
      </c>
      <c r="E493" s="8" t="s">
        <v>132</v>
      </c>
      <c r="F493" s="14">
        <v>1</v>
      </c>
      <c r="G493" s="16">
        <v>9</v>
      </c>
      <c r="H493" s="8"/>
      <c r="I493" s="8">
        <v>2009</v>
      </c>
      <c r="J493" s="8">
        <v>3</v>
      </c>
      <c r="K493" s="8" t="s">
        <v>614</v>
      </c>
      <c r="L493" s="8"/>
      <c r="M493" s="8">
        <v>132037</v>
      </c>
      <c r="N493" t="s">
        <v>475</v>
      </c>
      <c r="O493" t="s">
        <v>134</v>
      </c>
      <c r="P493" t="s">
        <v>132</v>
      </c>
      <c r="Q493" t="s">
        <v>135</v>
      </c>
      <c r="R493" t="s">
        <v>342</v>
      </c>
      <c r="S493" t="s">
        <v>351</v>
      </c>
      <c r="T493" t="s">
        <v>369</v>
      </c>
      <c r="U493" t="s">
        <v>344</v>
      </c>
      <c r="V493" t="s">
        <v>345</v>
      </c>
      <c r="X493" t="s">
        <v>346</v>
      </c>
      <c r="Y493" t="s">
        <v>353</v>
      </c>
      <c r="Z493" t="s">
        <v>348</v>
      </c>
      <c r="AA493">
        <v>57692</v>
      </c>
      <c r="AB493" t="s">
        <v>349</v>
      </c>
      <c r="AD493">
        <v>13.4</v>
      </c>
      <c r="AE493">
        <v>2009</v>
      </c>
      <c r="AF493">
        <v>1</v>
      </c>
    </row>
    <row r="494" spans="1:50" ht="12.75" hidden="1" customHeight="1">
      <c r="A494" s="35" t="str">
        <f t="shared" si="86"/>
        <v>Phoenix</v>
      </c>
      <c r="B494" t="str">
        <f t="shared" si="85"/>
        <v>https://pinclub.hardrock.com/Catalog/100470.aspx</v>
      </c>
      <c r="C494" s="3">
        <f t="shared" si="101"/>
        <v>492</v>
      </c>
      <c r="D494" s="4">
        <v>30943</v>
      </c>
      <c r="E494" s="4" t="s">
        <v>147</v>
      </c>
      <c r="F494" s="14">
        <v>1</v>
      </c>
      <c r="G494" s="16">
        <v>6</v>
      </c>
      <c r="H494" s="4"/>
      <c r="I494" s="4">
        <v>2006</v>
      </c>
      <c r="J494" s="4">
        <v>6</v>
      </c>
      <c r="K494" s="4" t="s">
        <v>612</v>
      </c>
      <c r="L494" s="4"/>
      <c r="M494" s="4">
        <v>100470</v>
      </c>
      <c r="N494" t="s">
        <v>136</v>
      </c>
      <c r="O494" t="s">
        <v>888</v>
      </c>
      <c r="P494" t="s">
        <v>147</v>
      </c>
      <c r="Q494" t="s">
        <v>148</v>
      </c>
      <c r="R494" t="s">
        <v>342</v>
      </c>
      <c r="S494" t="s">
        <v>351</v>
      </c>
      <c r="T494" t="s">
        <v>369</v>
      </c>
      <c r="U494" t="s">
        <v>344</v>
      </c>
      <c r="V494" t="s">
        <v>345</v>
      </c>
      <c r="X494" t="s">
        <v>346</v>
      </c>
      <c r="Y494" t="s">
        <v>353</v>
      </c>
      <c r="Z494" t="s">
        <v>348</v>
      </c>
      <c r="AA494">
        <v>30943</v>
      </c>
      <c r="AB494" t="s">
        <v>349</v>
      </c>
      <c r="AD494">
        <v>11.56</v>
      </c>
      <c r="AE494">
        <v>2006</v>
      </c>
      <c r="AF494">
        <v>1</v>
      </c>
    </row>
    <row r="495" spans="1:50" ht="12.75" customHeight="1">
      <c r="A495" s="35" t="str">
        <f t="shared" si="86"/>
        <v>Phoenix</v>
      </c>
      <c r="B495" t="str">
        <f t="shared" si="85"/>
        <v>https://pinclub.hardrock.com/Catalog/109291.aspx</v>
      </c>
      <c r="C495" s="5">
        <f t="shared" si="101"/>
        <v>493</v>
      </c>
      <c r="D495" s="6">
        <v>42088</v>
      </c>
      <c r="E495" s="6" t="s">
        <v>147</v>
      </c>
      <c r="F495" s="2" t="s">
        <v>947</v>
      </c>
      <c r="G495" s="16">
        <v>7</v>
      </c>
      <c r="H495" s="6"/>
      <c r="I495" s="6">
        <v>2007</v>
      </c>
      <c r="J495" s="6">
        <v>2</v>
      </c>
      <c r="K495" s="6" t="s">
        <v>612</v>
      </c>
      <c r="L495" s="6"/>
      <c r="M495" s="6">
        <v>109291</v>
      </c>
      <c r="N495" t="s">
        <v>149</v>
      </c>
      <c r="O495" t="s">
        <v>150</v>
      </c>
      <c r="P495" t="s">
        <v>147</v>
      </c>
      <c r="Q495" t="s">
        <v>151</v>
      </c>
      <c r="R495" t="s">
        <v>342</v>
      </c>
      <c r="S495" t="s">
        <v>351</v>
      </c>
      <c r="T495" t="s">
        <v>369</v>
      </c>
      <c r="U495" t="s">
        <v>344</v>
      </c>
      <c r="V495" t="s">
        <v>345</v>
      </c>
      <c r="X495" t="s">
        <v>346</v>
      </c>
      <c r="Y495" t="s">
        <v>353</v>
      </c>
      <c r="Z495" t="s">
        <v>348</v>
      </c>
      <c r="AA495">
        <v>42088</v>
      </c>
      <c r="AB495" t="s">
        <v>349</v>
      </c>
      <c r="AD495">
        <v>11.36</v>
      </c>
      <c r="AE495">
        <v>2007</v>
      </c>
      <c r="AF495">
        <v>1</v>
      </c>
    </row>
    <row r="496" spans="1:50" ht="12.75" hidden="1" customHeight="1">
      <c r="A496" s="35" t="str">
        <f t="shared" si="86"/>
        <v>Phoenix</v>
      </c>
      <c r="B496" t="str">
        <f t="shared" si="85"/>
        <v>https://pinclub.hardrock.com/Catalog/116970.aspx</v>
      </c>
      <c r="C496" s="7">
        <f t="shared" si="101"/>
        <v>494</v>
      </c>
      <c r="D496" s="8">
        <v>51795</v>
      </c>
      <c r="E496" s="8" t="s">
        <v>147</v>
      </c>
      <c r="F496" s="15"/>
      <c r="G496" s="16">
        <v>9</v>
      </c>
      <c r="H496" s="8"/>
      <c r="I496" s="8">
        <v>2009</v>
      </c>
      <c r="J496" s="8">
        <v>3</v>
      </c>
      <c r="K496" s="8" t="s">
        <v>614</v>
      </c>
      <c r="L496" s="8"/>
      <c r="M496" s="8">
        <v>116970</v>
      </c>
      <c r="N496" t="s">
        <v>152</v>
      </c>
      <c r="O496" t="s">
        <v>889</v>
      </c>
      <c r="P496" t="s">
        <v>147</v>
      </c>
      <c r="Q496" t="s">
        <v>153</v>
      </c>
      <c r="R496" t="s">
        <v>376</v>
      </c>
      <c r="S496" t="s">
        <v>351</v>
      </c>
      <c r="T496" t="s">
        <v>369</v>
      </c>
      <c r="U496" t="s">
        <v>344</v>
      </c>
      <c r="V496" t="s">
        <v>345</v>
      </c>
      <c r="X496" t="s">
        <v>346</v>
      </c>
      <c r="Y496" t="s">
        <v>353</v>
      </c>
      <c r="Z496" t="s">
        <v>348</v>
      </c>
      <c r="AA496">
        <v>51795</v>
      </c>
      <c r="AB496" t="s">
        <v>349</v>
      </c>
      <c r="AD496">
        <v>12.37</v>
      </c>
      <c r="AE496">
        <v>2009</v>
      </c>
      <c r="AF496">
        <v>1</v>
      </c>
    </row>
    <row r="497" spans="1:48" ht="12.75" hidden="1" customHeight="1">
      <c r="A497" s="35" t="str">
        <f>HYPERLINK(B497,E497)</f>
        <v>Phoenix</v>
      </c>
      <c r="B497" t="str">
        <f>CONCATENATE($B$1,M497,$C$1)</f>
        <v>https://pinclub.hardrock.com/Catalog/140417.aspx</v>
      </c>
      <c r="C497" s="7">
        <f t="shared" si="101"/>
        <v>495</v>
      </c>
      <c r="D497" s="8">
        <v>63529</v>
      </c>
      <c r="E497" s="8" t="s">
        <v>147</v>
      </c>
      <c r="F497" s="14">
        <v>1</v>
      </c>
      <c r="G497" s="16">
        <v>9</v>
      </c>
      <c r="H497" s="8"/>
      <c r="I497" s="8">
        <v>2009</v>
      </c>
      <c r="J497" s="8">
        <v>3</v>
      </c>
      <c r="K497" s="8" t="s">
        <v>614</v>
      </c>
      <c r="L497" s="8"/>
      <c r="M497" s="8">
        <v>140417</v>
      </c>
      <c r="N497" t="s">
        <v>509</v>
      </c>
      <c r="O497" t="s">
        <v>510</v>
      </c>
      <c r="P497" t="s">
        <v>147</v>
      </c>
      <c r="Q497" t="s">
        <v>511</v>
      </c>
      <c r="R497" t="s">
        <v>342</v>
      </c>
      <c r="S497" t="s">
        <v>351</v>
      </c>
      <c r="T497" t="s">
        <v>369</v>
      </c>
      <c r="U497" t="s">
        <v>344</v>
      </c>
      <c r="V497" t="s">
        <v>345</v>
      </c>
      <c r="X497" t="s">
        <v>346</v>
      </c>
      <c r="Y497" t="s">
        <v>353</v>
      </c>
      <c r="Z497" t="s">
        <v>348</v>
      </c>
      <c r="AA497">
        <v>63529</v>
      </c>
      <c r="AB497" t="s">
        <v>349</v>
      </c>
      <c r="AD497">
        <v>12</v>
      </c>
      <c r="AE497">
        <v>2009</v>
      </c>
      <c r="AF497">
        <v>1</v>
      </c>
      <c r="AH497" t="s">
        <v>171</v>
      </c>
    </row>
    <row r="498" spans="1:48" ht="12.75" hidden="1" customHeight="1">
      <c r="A498" s="35" t="str">
        <f>HYPERLINK(B498,E498)</f>
        <v>Phoenix</v>
      </c>
      <c r="B498" t="str">
        <f>CONCATENATE($B$1,M498,$C$1)</f>
        <v>https://pinclub.hardrock.com/Catalog/138041.aspx</v>
      </c>
      <c r="C498" s="7">
        <f>C497+1</f>
        <v>496</v>
      </c>
      <c r="D498" s="8">
        <v>65827</v>
      </c>
      <c r="E498" s="8" t="s">
        <v>147</v>
      </c>
      <c r="F498" s="15"/>
      <c r="G498" s="16">
        <v>9</v>
      </c>
      <c r="H498" s="8"/>
      <c r="I498" s="8">
        <v>2009</v>
      </c>
      <c r="J498" s="8">
        <v>3</v>
      </c>
      <c r="K498" s="8" t="s">
        <v>614</v>
      </c>
      <c r="L498" s="8" t="s">
        <v>618</v>
      </c>
      <c r="M498" s="8">
        <v>138041</v>
      </c>
      <c r="N498" t="s">
        <v>509</v>
      </c>
      <c r="O498" t="s">
        <v>510</v>
      </c>
      <c r="P498" t="s">
        <v>147</v>
      </c>
      <c r="Q498" t="s">
        <v>511</v>
      </c>
      <c r="R498" t="s">
        <v>342</v>
      </c>
      <c r="S498" t="s">
        <v>351</v>
      </c>
      <c r="T498" t="s">
        <v>369</v>
      </c>
      <c r="U498" t="s">
        <v>344</v>
      </c>
      <c r="V498" t="s">
        <v>345</v>
      </c>
      <c r="X498" t="s">
        <v>346</v>
      </c>
      <c r="Y498" t="s">
        <v>353</v>
      </c>
      <c r="Z498" t="s">
        <v>348</v>
      </c>
      <c r="AA498">
        <v>63529</v>
      </c>
      <c r="AB498" t="s">
        <v>349</v>
      </c>
      <c r="AD498">
        <v>12</v>
      </c>
      <c r="AE498">
        <v>2010</v>
      </c>
      <c r="AF498">
        <v>1</v>
      </c>
    </row>
    <row r="499" spans="1:48" ht="12.75" customHeight="1">
      <c r="A499" s="35" t="str">
        <f>HYPERLINK(B499,E499)</f>
        <v>Phuket</v>
      </c>
      <c r="B499" t="str">
        <f>CONCATENATE($B$1,M499,$C$1)</f>
        <v>https://pinclub.hardrock.com/Catalog/156079.aspx</v>
      </c>
      <c r="C499" s="7">
        <f>C498+1</f>
        <v>497</v>
      </c>
      <c r="D499" s="8">
        <v>81044</v>
      </c>
      <c r="E499" s="8" t="s">
        <v>1347</v>
      </c>
      <c r="F499" s="2" t="s">
        <v>947</v>
      </c>
      <c r="G499" s="16">
        <v>9</v>
      </c>
      <c r="H499" s="8"/>
      <c r="I499" s="8">
        <v>2014</v>
      </c>
      <c r="J499" s="8">
        <v>3</v>
      </c>
      <c r="K499" s="8" t="s">
        <v>614</v>
      </c>
      <c r="L499" s="8"/>
      <c r="M499" s="8">
        <v>156079</v>
      </c>
      <c r="N499" t="s">
        <v>393</v>
      </c>
      <c r="O499" t="s">
        <v>1320</v>
      </c>
      <c r="P499" t="s">
        <v>1347</v>
      </c>
      <c r="Q499" t="s">
        <v>977</v>
      </c>
      <c r="R499" t="s">
        <v>342</v>
      </c>
      <c r="S499" t="s">
        <v>351</v>
      </c>
      <c r="T499" t="s">
        <v>369</v>
      </c>
      <c r="V499" t="s">
        <v>345</v>
      </c>
      <c r="X499" t="s">
        <v>346</v>
      </c>
      <c r="AA499">
        <v>81044</v>
      </c>
      <c r="AB499" t="s">
        <v>349</v>
      </c>
      <c r="AE499">
        <v>2014</v>
      </c>
      <c r="AF499">
        <v>1</v>
      </c>
      <c r="AI499">
        <v>0</v>
      </c>
      <c r="AJ499">
        <v>0</v>
      </c>
      <c r="AK499">
        <v>0</v>
      </c>
    </row>
    <row r="500" spans="1:48" ht="12.75" hidden="1" customHeight="1">
      <c r="A500" s="35" t="str">
        <f>HYPERLINK(B500,E500)</f>
        <v>Pigeon Forge</v>
      </c>
      <c r="B500" t="str">
        <f>CONCATENATE($B$1,M500,$C$1)</f>
        <v>https://pinclub.hardrock.com/Catalog/154927.aspx</v>
      </c>
      <c r="C500" s="7">
        <f>C499+1</f>
        <v>498</v>
      </c>
      <c r="D500" s="8">
        <v>79917</v>
      </c>
      <c r="E500" s="8" t="s">
        <v>1344</v>
      </c>
      <c r="F500" s="14">
        <v>1</v>
      </c>
      <c r="G500" s="16">
        <v>9</v>
      </c>
      <c r="H500" s="8"/>
      <c r="I500" s="8">
        <v>2014</v>
      </c>
      <c r="J500" s="8">
        <v>3</v>
      </c>
      <c r="K500" s="8" t="s">
        <v>614</v>
      </c>
      <c r="L500" s="8"/>
      <c r="M500" s="8">
        <v>154927</v>
      </c>
      <c r="N500" t="s">
        <v>1391</v>
      </c>
      <c r="O500" t="s">
        <v>1392</v>
      </c>
      <c r="P500" t="s">
        <v>1344</v>
      </c>
      <c r="Q500" t="s">
        <v>1393</v>
      </c>
      <c r="R500" t="s">
        <v>342</v>
      </c>
      <c r="S500" t="s">
        <v>351</v>
      </c>
      <c r="T500" t="s">
        <v>369</v>
      </c>
      <c r="V500" t="s">
        <v>345</v>
      </c>
      <c r="X500" t="s">
        <v>346</v>
      </c>
      <c r="Y500" t="s">
        <v>353</v>
      </c>
      <c r="Z500" t="s">
        <v>1047</v>
      </c>
      <c r="AA500">
        <v>79917</v>
      </c>
      <c r="AB500" t="s">
        <v>349</v>
      </c>
      <c r="AD500">
        <v>10</v>
      </c>
      <c r="AE500">
        <v>2014</v>
      </c>
      <c r="AF500">
        <v>1</v>
      </c>
      <c r="AI500">
        <v>0</v>
      </c>
      <c r="AJ500">
        <v>0</v>
      </c>
      <c r="AK500">
        <v>0</v>
      </c>
    </row>
    <row r="501" spans="1:48" ht="12.75" hidden="1" customHeight="1">
      <c r="A501" s="35" t="str">
        <f t="shared" si="86"/>
        <v>Pittsburgh</v>
      </c>
      <c r="B501" t="str">
        <f t="shared" si="85"/>
        <v>https://pinclub.hardrock.com/Catalog/100924.aspx</v>
      </c>
      <c r="C501" s="3">
        <f>C500+1</f>
        <v>499</v>
      </c>
      <c r="D501" s="4">
        <v>31663</v>
      </c>
      <c r="E501" s="4" t="s">
        <v>164</v>
      </c>
      <c r="F501" s="14">
        <v>1</v>
      </c>
      <c r="G501" s="16">
        <v>6</v>
      </c>
      <c r="H501" s="4"/>
      <c r="I501" s="4">
        <v>2006</v>
      </c>
      <c r="J501" s="4">
        <v>6</v>
      </c>
      <c r="K501" s="4" t="s">
        <v>612</v>
      </c>
      <c r="L501" s="4"/>
      <c r="M501" s="4">
        <v>100924</v>
      </c>
      <c r="N501" t="s">
        <v>162</v>
      </c>
      <c r="O501" t="s">
        <v>163</v>
      </c>
      <c r="P501" t="s">
        <v>164</v>
      </c>
      <c r="Q501" t="s">
        <v>165</v>
      </c>
      <c r="R501" t="s">
        <v>342</v>
      </c>
      <c r="S501" t="s">
        <v>351</v>
      </c>
      <c r="T501" t="s">
        <v>369</v>
      </c>
      <c r="U501" t="s">
        <v>344</v>
      </c>
      <c r="V501" t="s">
        <v>345</v>
      </c>
      <c r="X501" t="s">
        <v>346</v>
      </c>
      <c r="Y501" t="s">
        <v>353</v>
      </c>
      <c r="Z501" t="s">
        <v>348</v>
      </c>
      <c r="AA501">
        <v>31663</v>
      </c>
      <c r="AB501" t="s">
        <v>349</v>
      </c>
      <c r="AD501">
        <v>13.26</v>
      </c>
      <c r="AE501">
        <v>2006</v>
      </c>
      <c r="AF501">
        <v>1</v>
      </c>
    </row>
    <row r="502" spans="1:48" ht="12.75" hidden="1" customHeight="1">
      <c r="A502" s="35" t="str">
        <f t="shared" si="86"/>
        <v>Pittsburgh</v>
      </c>
      <c r="B502" t="str">
        <f t="shared" si="85"/>
        <v>https://pinclub.hardrock.com/Catalog/141267.aspx</v>
      </c>
      <c r="C502" s="7">
        <f t="shared" ref="C502:C514" si="108">C501+1</f>
        <v>500</v>
      </c>
      <c r="D502" s="8">
        <v>66646</v>
      </c>
      <c r="E502" s="8" t="s">
        <v>164</v>
      </c>
      <c r="F502" s="14">
        <v>1</v>
      </c>
      <c r="G502" s="16">
        <v>9</v>
      </c>
      <c r="H502" s="8"/>
      <c r="I502" s="8">
        <v>2009</v>
      </c>
      <c r="J502" s="8">
        <v>3</v>
      </c>
      <c r="K502" s="8" t="s">
        <v>614</v>
      </c>
      <c r="L502" s="8"/>
      <c r="M502" s="8">
        <v>141267</v>
      </c>
      <c r="N502" t="s">
        <v>191</v>
      </c>
      <c r="O502" t="s">
        <v>192</v>
      </c>
      <c r="P502" t="s">
        <v>164</v>
      </c>
      <c r="Q502" t="s">
        <v>488</v>
      </c>
      <c r="R502" t="s">
        <v>342</v>
      </c>
      <c r="S502" t="s">
        <v>351</v>
      </c>
      <c r="T502" t="s">
        <v>369</v>
      </c>
      <c r="U502" t="s">
        <v>344</v>
      </c>
      <c r="V502" t="s">
        <v>345</v>
      </c>
      <c r="X502" t="s">
        <v>346</v>
      </c>
      <c r="Y502" t="s">
        <v>353</v>
      </c>
      <c r="Z502" t="s">
        <v>348</v>
      </c>
      <c r="AA502">
        <v>59020</v>
      </c>
      <c r="AB502" t="s">
        <v>349</v>
      </c>
      <c r="AD502">
        <v>12.66</v>
      </c>
      <c r="AE502">
        <v>2010</v>
      </c>
      <c r="AF502">
        <v>1</v>
      </c>
    </row>
    <row r="503" spans="1:48" ht="12.75" hidden="1" customHeight="1">
      <c r="A503" s="35" t="str">
        <f t="shared" si="86"/>
        <v>Prague</v>
      </c>
      <c r="B503" t="str">
        <f t="shared" si="85"/>
        <v>https://pinclub.hardrock.com/Catalog/110940.aspx</v>
      </c>
      <c r="C503" s="7">
        <f t="shared" si="108"/>
        <v>501</v>
      </c>
      <c r="D503" s="8">
        <v>44381</v>
      </c>
      <c r="E503" s="8" t="s">
        <v>182</v>
      </c>
      <c r="F503" s="14">
        <v>1</v>
      </c>
      <c r="G503" s="16">
        <v>9</v>
      </c>
      <c r="H503" s="8"/>
      <c r="I503" s="8">
        <v>2008</v>
      </c>
      <c r="J503" s="8">
        <v>4</v>
      </c>
      <c r="K503" s="8" t="s">
        <v>614</v>
      </c>
      <c r="L503" s="8" t="s">
        <v>672</v>
      </c>
      <c r="M503" s="8">
        <v>110940</v>
      </c>
      <c r="N503" t="s">
        <v>166</v>
      </c>
      <c r="O503" t="s">
        <v>181</v>
      </c>
      <c r="P503" t="s">
        <v>182</v>
      </c>
      <c r="Q503" t="s">
        <v>634</v>
      </c>
      <c r="R503" t="s">
        <v>342</v>
      </c>
      <c r="S503" t="s">
        <v>351</v>
      </c>
      <c r="T503" t="s">
        <v>369</v>
      </c>
      <c r="U503" t="s">
        <v>344</v>
      </c>
      <c r="V503" t="s">
        <v>345</v>
      </c>
      <c r="X503" t="s">
        <v>346</v>
      </c>
      <c r="Y503" t="s">
        <v>353</v>
      </c>
      <c r="Z503" t="s">
        <v>348</v>
      </c>
      <c r="AA503">
        <v>44381</v>
      </c>
      <c r="AB503" t="s">
        <v>349</v>
      </c>
      <c r="AD503">
        <v>20.04</v>
      </c>
      <c r="AE503">
        <v>2008</v>
      </c>
      <c r="AF503">
        <v>1</v>
      </c>
    </row>
    <row r="504" spans="1:48" ht="12.75" hidden="1" customHeight="1">
      <c r="A504" s="35" t="str">
        <f>HYPERLINK(B504,E504)</f>
        <v>Prague</v>
      </c>
      <c r="B504" t="str">
        <f>CONCATENATE($B$1,M504,$C$1)</f>
        <v>https://pinclub.hardrock.com/Catalog/152834.aspx</v>
      </c>
      <c r="C504" s="7">
        <f t="shared" si="108"/>
        <v>502</v>
      </c>
      <c r="D504" s="8">
        <v>77855</v>
      </c>
      <c r="E504" s="8" t="s">
        <v>182</v>
      </c>
      <c r="F504" s="15"/>
      <c r="G504" s="16">
        <v>9</v>
      </c>
      <c r="H504" s="8"/>
      <c r="I504" s="8">
        <v>2012</v>
      </c>
      <c r="J504" s="8">
        <v>4</v>
      </c>
      <c r="K504" s="8" t="s">
        <v>614</v>
      </c>
      <c r="L504" s="8" t="s">
        <v>619</v>
      </c>
      <c r="M504" s="8">
        <v>152834</v>
      </c>
      <c r="N504" s="42" t="s">
        <v>1121</v>
      </c>
      <c r="O504" s="42" t="s">
        <v>1322</v>
      </c>
      <c r="P504" s="42" t="s">
        <v>182</v>
      </c>
      <c r="Q504" s="42" t="s">
        <v>1323</v>
      </c>
      <c r="R504" s="42" t="s">
        <v>342</v>
      </c>
      <c r="S504" s="42"/>
      <c r="T504" s="42" t="s">
        <v>369</v>
      </c>
      <c r="U504" s="42" t="s">
        <v>344</v>
      </c>
      <c r="V504" s="42" t="s">
        <v>345</v>
      </c>
      <c r="W504" s="42"/>
      <c r="X504" s="42" t="s">
        <v>346</v>
      </c>
      <c r="Y504" s="42" t="s">
        <v>353</v>
      </c>
      <c r="Z504" s="42" t="s">
        <v>348</v>
      </c>
      <c r="AA504" s="42">
        <v>77855</v>
      </c>
      <c r="AB504" s="42" t="s">
        <v>349</v>
      </c>
      <c r="AC504" s="42"/>
      <c r="AD504" s="42"/>
      <c r="AE504" s="42">
        <v>2012</v>
      </c>
      <c r="AF504" s="42">
        <v>1</v>
      </c>
      <c r="AG504" s="42"/>
      <c r="AH504" s="42"/>
      <c r="AI504" s="42">
        <v>0</v>
      </c>
      <c r="AJ504" s="42">
        <v>0</v>
      </c>
      <c r="AK504" s="42">
        <v>0</v>
      </c>
      <c r="AL504" s="42"/>
      <c r="AM504" s="42"/>
      <c r="AN504" s="42"/>
      <c r="AO504" s="42"/>
      <c r="AP504" s="42"/>
      <c r="AQ504" s="42"/>
      <c r="AR504" s="42"/>
      <c r="AS504" s="42"/>
      <c r="AT504" s="42"/>
      <c r="AU504" s="42"/>
      <c r="AV504" s="42"/>
    </row>
    <row r="505" spans="1:48" ht="12.75" hidden="1" customHeight="1">
      <c r="A505" s="35" t="str">
        <f t="shared" si="86"/>
        <v>Puerto Vallarta</v>
      </c>
      <c r="B505" t="str">
        <f t="shared" si="85"/>
        <v>https://pinclub.hardrock.com/Catalog/133443.aspx</v>
      </c>
      <c r="C505" s="7">
        <f>C504+1</f>
        <v>503</v>
      </c>
      <c r="D505" s="8">
        <v>59058</v>
      </c>
      <c r="E505" s="8" t="s">
        <v>86</v>
      </c>
      <c r="F505" s="14">
        <v>1</v>
      </c>
      <c r="G505" s="16">
        <v>9</v>
      </c>
      <c r="H505" s="8"/>
      <c r="I505" s="8">
        <v>2011</v>
      </c>
      <c r="J505" s="8">
        <v>4</v>
      </c>
      <c r="K505" s="8" t="s">
        <v>614</v>
      </c>
      <c r="L505" s="8" t="s">
        <v>672</v>
      </c>
      <c r="M505" s="8">
        <v>133443</v>
      </c>
      <c r="N505" t="s">
        <v>944</v>
      </c>
      <c r="O505" t="s">
        <v>945</v>
      </c>
      <c r="P505" t="s">
        <v>86</v>
      </c>
      <c r="Q505" t="s">
        <v>116</v>
      </c>
      <c r="R505" t="s">
        <v>342</v>
      </c>
      <c r="S505" t="s">
        <v>351</v>
      </c>
      <c r="T505" t="s">
        <v>369</v>
      </c>
      <c r="U505" t="s">
        <v>344</v>
      </c>
      <c r="V505" t="s">
        <v>345</v>
      </c>
      <c r="X505" t="s">
        <v>346</v>
      </c>
      <c r="Y505" t="s">
        <v>353</v>
      </c>
      <c r="Z505" t="s">
        <v>348</v>
      </c>
      <c r="AA505">
        <v>59058</v>
      </c>
      <c r="AB505" t="s">
        <v>349</v>
      </c>
      <c r="AD505">
        <v>18</v>
      </c>
      <c r="AE505">
        <v>2011</v>
      </c>
      <c r="AF505">
        <v>1</v>
      </c>
    </row>
    <row r="506" spans="1:48" ht="12.75" hidden="1" customHeight="1">
      <c r="A506" s="35" t="str">
        <f>HYPERLINK(B506,E506)</f>
        <v>Pune</v>
      </c>
      <c r="B506" t="str">
        <f>CONCATENATE($B$1,M506,$C$1)</f>
        <v>https://pinclub.hardrock.com/Catalog/149635.aspx</v>
      </c>
      <c r="C506" s="7">
        <f t="shared" si="108"/>
        <v>504</v>
      </c>
      <c r="D506" s="8">
        <v>74787</v>
      </c>
      <c r="E506" s="8" t="s">
        <v>1221</v>
      </c>
      <c r="F506" s="14">
        <v>1</v>
      </c>
      <c r="G506" s="16">
        <v>9</v>
      </c>
      <c r="H506" s="8"/>
      <c r="I506" s="8">
        <v>2013</v>
      </c>
      <c r="J506" s="8">
        <v>3</v>
      </c>
      <c r="K506" s="8" t="s">
        <v>614</v>
      </c>
      <c r="L506" s="8"/>
      <c r="M506" s="8">
        <v>149635</v>
      </c>
      <c r="N506" s="42" t="s">
        <v>393</v>
      </c>
      <c r="O506" s="42" t="s">
        <v>1255</v>
      </c>
      <c r="P506" s="42" t="s">
        <v>1221</v>
      </c>
      <c r="Q506" s="42" t="s">
        <v>1022</v>
      </c>
      <c r="R506" s="42" t="s">
        <v>342</v>
      </c>
      <c r="S506" s="42" t="s">
        <v>351</v>
      </c>
      <c r="T506" s="42" t="s">
        <v>369</v>
      </c>
      <c r="U506" s="42" t="s">
        <v>344</v>
      </c>
      <c r="V506" s="42" t="s">
        <v>345</v>
      </c>
      <c r="W506" s="42"/>
      <c r="X506" s="42" t="s">
        <v>346</v>
      </c>
      <c r="Y506" s="42" t="s">
        <v>353</v>
      </c>
      <c r="Z506" s="42" t="s">
        <v>348</v>
      </c>
      <c r="AA506" s="42">
        <v>74787</v>
      </c>
      <c r="AB506" s="42" t="s">
        <v>349</v>
      </c>
      <c r="AC506" s="42"/>
      <c r="AD506" s="42"/>
      <c r="AE506" s="42">
        <v>2013</v>
      </c>
      <c r="AF506" s="42">
        <v>1</v>
      </c>
      <c r="AG506" s="42"/>
      <c r="AH506" s="42"/>
      <c r="AI506" s="42">
        <v>0</v>
      </c>
      <c r="AJ506" s="42">
        <v>0</v>
      </c>
      <c r="AK506" s="42">
        <v>0</v>
      </c>
      <c r="AL506" s="42"/>
      <c r="AM506" s="42"/>
      <c r="AN506" s="42"/>
      <c r="AO506" s="42"/>
      <c r="AP506" s="42"/>
      <c r="AQ506" s="42"/>
      <c r="AR506" s="42"/>
      <c r="AS506" s="42"/>
      <c r="AT506" s="42"/>
      <c r="AU506" s="42"/>
      <c r="AV506" s="42"/>
    </row>
    <row r="507" spans="1:48" ht="12.75" hidden="1" customHeight="1">
      <c r="A507" s="35" t="str">
        <f t="shared" si="86"/>
        <v>Punta Cana</v>
      </c>
      <c r="B507" t="str">
        <f t="shared" si="85"/>
        <v>https://pinclub.hardrock.com/Catalog/134285.aspx</v>
      </c>
      <c r="C507" s="7">
        <f>C506+1</f>
        <v>505</v>
      </c>
      <c r="D507" s="8">
        <v>59875</v>
      </c>
      <c r="E507" s="8" t="s">
        <v>688</v>
      </c>
      <c r="F507" s="14">
        <v>1</v>
      </c>
      <c r="G507" s="16">
        <v>9</v>
      </c>
      <c r="H507" s="8"/>
      <c r="I507" s="8">
        <v>2011</v>
      </c>
      <c r="J507" s="8">
        <v>3</v>
      </c>
      <c r="K507" s="8" t="s">
        <v>614</v>
      </c>
      <c r="L507" s="8"/>
      <c r="M507" s="8">
        <v>134285</v>
      </c>
      <c r="N507" t="s">
        <v>287</v>
      </c>
      <c r="O507" t="s">
        <v>235</v>
      </c>
      <c r="P507" t="s">
        <v>688</v>
      </c>
      <c r="Q507" t="s">
        <v>195</v>
      </c>
      <c r="R507" t="s">
        <v>342</v>
      </c>
      <c r="X507" t="s">
        <v>346</v>
      </c>
      <c r="Y507" t="s">
        <v>353</v>
      </c>
      <c r="AA507">
        <v>59875</v>
      </c>
      <c r="AB507" t="s">
        <v>349</v>
      </c>
      <c r="AE507">
        <v>2011</v>
      </c>
      <c r="AF507">
        <v>1</v>
      </c>
    </row>
    <row r="508" spans="1:48" ht="12.75" hidden="1" customHeight="1">
      <c r="A508" s="35" t="str">
        <f t="shared" ref="A508" si="109">HYPERLINK(B508,E508)</f>
        <v>Punta Cana</v>
      </c>
      <c r="B508" t="str">
        <f t="shared" ref="B508" si="110">CONCATENATE($B$1,M508,$C$1)</f>
        <v>https://pinclub.hardrock.com/Catalog/166288.aspx</v>
      </c>
      <c r="C508" s="7">
        <f>C507+1</f>
        <v>506</v>
      </c>
      <c r="D508" s="8">
        <v>91064</v>
      </c>
      <c r="E508" s="8" t="s">
        <v>688</v>
      </c>
      <c r="F508" s="14">
        <v>1</v>
      </c>
      <c r="G508" s="16">
        <v>9</v>
      </c>
      <c r="H508" s="8"/>
      <c r="I508" s="8">
        <v>2016</v>
      </c>
      <c r="J508" s="8">
        <v>3</v>
      </c>
      <c r="K508" s="8" t="s">
        <v>614</v>
      </c>
      <c r="L508" s="8"/>
      <c r="M508" s="8">
        <v>166288</v>
      </c>
      <c r="N508" s="160" t="s">
        <v>674</v>
      </c>
    </row>
    <row r="509" spans="1:48" ht="12.75" hidden="1" customHeight="1">
      <c r="A509" s="35" t="str">
        <f t="shared" si="86"/>
        <v>Punta Cana Hotel &amp; Casino</v>
      </c>
      <c r="B509" t="str">
        <f t="shared" si="85"/>
        <v>https://pinclub.hardrock.com/Catalog/132211.aspx</v>
      </c>
      <c r="C509" s="7">
        <f>C508+1</f>
        <v>507</v>
      </c>
      <c r="D509" s="8">
        <v>57856</v>
      </c>
      <c r="E509" s="8" t="s">
        <v>184</v>
      </c>
      <c r="F509" s="14">
        <v>1</v>
      </c>
      <c r="G509" s="16">
        <v>9</v>
      </c>
      <c r="H509" s="8"/>
      <c r="I509" s="8">
        <v>2010</v>
      </c>
      <c r="J509" s="8">
        <v>3</v>
      </c>
      <c r="K509" s="8" t="s">
        <v>614</v>
      </c>
      <c r="L509" s="8"/>
      <c r="M509" s="8">
        <v>132211</v>
      </c>
      <c r="N509" t="s">
        <v>891</v>
      </c>
      <c r="O509" t="s">
        <v>892</v>
      </c>
      <c r="P509" t="s">
        <v>184</v>
      </c>
      <c r="Q509" t="s">
        <v>195</v>
      </c>
      <c r="R509" t="s">
        <v>342</v>
      </c>
      <c r="S509" t="s">
        <v>351</v>
      </c>
      <c r="T509" t="s">
        <v>401</v>
      </c>
      <c r="U509" t="s">
        <v>344</v>
      </c>
      <c r="V509" t="s">
        <v>345</v>
      </c>
      <c r="X509" t="s">
        <v>346</v>
      </c>
      <c r="Y509" t="s">
        <v>353</v>
      </c>
      <c r="AA509">
        <v>57419</v>
      </c>
      <c r="AB509" t="s">
        <v>349</v>
      </c>
      <c r="AD509">
        <v>15.5</v>
      </c>
      <c r="AE509">
        <v>2010</v>
      </c>
      <c r="AF509">
        <v>1</v>
      </c>
    </row>
    <row r="510" spans="1:48" ht="12.75" hidden="1" customHeight="1">
      <c r="A510" s="35" t="str">
        <f t="shared" si="86"/>
        <v>Punta Cana Hotel &amp; Casino</v>
      </c>
      <c r="B510" t="str">
        <f t="shared" si="85"/>
        <v>https://pinclub.hardrock.com/Catalog/131757.aspx</v>
      </c>
      <c r="C510" s="7">
        <f t="shared" si="108"/>
        <v>508</v>
      </c>
      <c r="D510" s="8">
        <v>57419</v>
      </c>
      <c r="E510" s="8" t="s">
        <v>184</v>
      </c>
      <c r="F510" s="14">
        <v>1</v>
      </c>
      <c r="G510" s="16">
        <v>9</v>
      </c>
      <c r="H510" s="8"/>
      <c r="I510" s="8">
        <v>2010</v>
      </c>
      <c r="J510" s="8">
        <v>3</v>
      </c>
      <c r="K510" s="8" t="s">
        <v>614</v>
      </c>
      <c r="L510" s="8"/>
      <c r="M510" s="8">
        <v>131757</v>
      </c>
      <c r="N510" t="s">
        <v>183</v>
      </c>
      <c r="O510" t="s">
        <v>893</v>
      </c>
      <c r="P510" t="s">
        <v>184</v>
      </c>
      <c r="Q510" t="s">
        <v>695</v>
      </c>
      <c r="R510" t="s">
        <v>342</v>
      </c>
      <c r="S510" t="s">
        <v>351</v>
      </c>
      <c r="T510" t="s">
        <v>401</v>
      </c>
      <c r="U510" t="s">
        <v>344</v>
      </c>
      <c r="V510" t="s">
        <v>345</v>
      </c>
      <c r="X510" t="s">
        <v>346</v>
      </c>
      <c r="Y510" t="s">
        <v>353</v>
      </c>
      <c r="Z510" t="s">
        <v>348</v>
      </c>
      <c r="AA510">
        <v>57856</v>
      </c>
      <c r="AB510" t="s">
        <v>349</v>
      </c>
      <c r="AD510">
        <v>19.25</v>
      </c>
      <c r="AE510">
        <v>2010</v>
      </c>
      <c r="AF510">
        <v>1</v>
      </c>
    </row>
    <row r="511" spans="1:48" ht="12.75" hidden="1" customHeight="1">
      <c r="A511" s="35" t="str">
        <f t="shared" si="86"/>
        <v>Punta Cana Hotel &amp; Casino</v>
      </c>
      <c r="B511" t="str">
        <f t="shared" si="85"/>
        <v>https://pinclub.hardrock.com/Catalog/132249.aspx</v>
      </c>
      <c r="C511" s="7">
        <f t="shared" si="108"/>
        <v>509</v>
      </c>
      <c r="D511" s="8">
        <v>57893</v>
      </c>
      <c r="E511" s="8" t="s">
        <v>184</v>
      </c>
      <c r="F511" s="14">
        <v>1</v>
      </c>
      <c r="G511" s="16">
        <v>9</v>
      </c>
      <c r="H511" s="8"/>
      <c r="I511" s="8">
        <v>2010</v>
      </c>
      <c r="J511" s="8">
        <v>3</v>
      </c>
      <c r="K511" s="8" t="s">
        <v>614</v>
      </c>
      <c r="L511" s="8"/>
      <c r="M511" s="8">
        <v>132249</v>
      </c>
      <c r="N511" t="s">
        <v>196</v>
      </c>
      <c r="O511" t="s">
        <v>197</v>
      </c>
      <c r="P511" t="s">
        <v>184</v>
      </c>
      <c r="Q511" t="s">
        <v>198</v>
      </c>
      <c r="R511" t="s">
        <v>342</v>
      </c>
      <c r="S511" t="s">
        <v>351</v>
      </c>
      <c r="T511" t="s">
        <v>369</v>
      </c>
      <c r="U511" t="s">
        <v>344</v>
      </c>
      <c r="V511" t="s">
        <v>345</v>
      </c>
      <c r="X511" t="s">
        <v>346</v>
      </c>
      <c r="Y511" t="s">
        <v>353</v>
      </c>
      <c r="Z511" t="s">
        <v>348</v>
      </c>
      <c r="AA511">
        <v>57893</v>
      </c>
      <c r="AB511" t="s">
        <v>349</v>
      </c>
      <c r="AD511">
        <v>19.25</v>
      </c>
      <c r="AE511">
        <v>2010</v>
      </c>
      <c r="AF511">
        <v>1</v>
      </c>
    </row>
    <row r="512" spans="1:48" ht="12.75" hidden="1" customHeight="1">
      <c r="A512" s="35" t="str">
        <f t="shared" ref="A512" si="111">HYPERLINK(B512,E512)</f>
        <v>Punta Cana Hotel &amp; Casino</v>
      </c>
      <c r="B512" t="str">
        <f t="shared" ref="B512" si="112">CONCATENATE($B$1,M512,$C$1)</f>
        <v>https://pinclub.hardrock.com/Catalog/161973.aspx</v>
      </c>
      <c r="C512" s="7">
        <f t="shared" si="108"/>
        <v>510</v>
      </c>
      <c r="D512" s="8">
        <v>86830</v>
      </c>
      <c r="E512" s="8" t="s">
        <v>184</v>
      </c>
      <c r="F512" s="14">
        <v>1</v>
      </c>
      <c r="G512" s="16">
        <v>9</v>
      </c>
      <c r="H512" s="8"/>
      <c r="I512" s="8">
        <v>2015</v>
      </c>
      <c r="J512" s="8">
        <v>3</v>
      </c>
      <c r="K512" s="8" t="s">
        <v>614</v>
      </c>
      <c r="L512" s="8"/>
      <c r="M512" s="8">
        <v>161973</v>
      </c>
      <c r="N512" s="150" t="s">
        <v>885</v>
      </c>
      <c r="O512" s="150" t="s">
        <v>1425</v>
      </c>
      <c r="P512" s="150" t="s">
        <v>184</v>
      </c>
      <c r="Q512" s="150" t="s">
        <v>870</v>
      </c>
      <c r="R512" s="150" t="s">
        <v>342</v>
      </c>
      <c r="S512" s="150" t="s">
        <v>351</v>
      </c>
      <c r="T512" s="150" t="s">
        <v>369</v>
      </c>
      <c r="U512" s="149"/>
      <c r="V512" s="150" t="s">
        <v>345</v>
      </c>
      <c r="W512" s="149"/>
      <c r="X512" s="150" t="s">
        <v>346</v>
      </c>
      <c r="Y512" s="150" t="s">
        <v>353</v>
      </c>
      <c r="Z512" s="150" t="s">
        <v>1047</v>
      </c>
      <c r="AA512" s="150">
        <v>86830</v>
      </c>
      <c r="AB512" s="150" t="s">
        <v>349</v>
      </c>
      <c r="AC512" s="149"/>
      <c r="AD512" s="149"/>
      <c r="AE512" s="150">
        <v>2015</v>
      </c>
      <c r="AF512" s="150">
        <v>1</v>
      </c>
      <c r="AG512" s="149"/>
      <c r="AH512" s="149"/>
      <c r="AI512" s="150">
        <v>0</v>
      </c>
      <c r="AJ512" s="150">
        <v>0</v>
      </c>
      <c r="AK512" s="150">
        <v>0</v>
      </c>
    </row>
    <row r="513" spans="1:37" ht="12.75" customHeight="1">
      <c r="A513" s="35" t="str">
        <f t="shared" ref="A513" si="113">HYPERLINK(B513,E513)</f>
        <v>Punta Cana Hotel &amp; Casino</v>
      </c>
      <c r="B513" t="str">
        <f t="shared" ref="B513" si="114">CONCATENATE($B$1,M513,$C$1)</f>
        <v>https://pinclub.hardrock.com/Catalog/167293.aspx</v>
      </c>
      <c r="C513" s="7">
        <f t="shared" si="108"/>
        <v>511</v>
      </c>
      <c r="D513" s="8">
        <v>92049</v>
      </c>
      <c r="E513" s="8" t="s">
        <v>184</v>
      </c>
      <c r="F513" s="2" t="s">
        <v>947</v>
      </c>
      <c r="G513" s="16">
        <v>9</v>
      </c>
      <c r="H513" s="8"/>
      <c r="I513" s="8">
        <v>2016</v>
      </c>
      <c r="J513" s="8">
        <v>3</v>
      </c>
      <c r="K513" s="8" t="s">
        <v>614</v>
      </c>
      <c r="L513" s="8"/>
      <c r="M513" s="8">
        <v>167293</v>
      </c>
      <c r="N513" s="160" t="s">
        <v>755</v>
      </c>
      <c r="O513" s="158"/>
      <c r="P513" s="158"/>
      <c r="Q513" s="158"/>
      <c r="R513" s="158"/>
      <c r="S513" s="158"/>
      <c r="T513" s="158"/>
      <c r="U513" s="157"/>
      <c r="V513" s="158"/>
      <c r="W513" s="157"/>
      <c r="X513" s="158"/>
      <c r="Y513" s="158"/>
      <c r="Z513" s="158"/>
      <c r="AA513" s="158"/>
      <c r="AB513" s="158"/>
      <c r="AC513" s="157"/>
      <c r="AD513" s="157"/>
      <c r="AE513" s="158"/>
      <c r="AF513" s="158"/>
      <c r="AG513" s="157"/>
      <c r="AH513" s="157"/>
      <c r="AI513" s="158"/>
      <c r="AJ513" s="158"/>
      <c r="AK513" s="158"/>
    </row>
    <row r="514" spans="1:37" ht="12.75" customHeight="1">
      <c r="A514" s="35" t="str">
        <f t="shared" ref="A514" si="115">HYPERLINK(B514,E514)</f>
        <v>Punta Cana Hotel &amp; Casino</v>
      </c>
      <c r="B514" t="str">
        <f t="shared" ref="B514" si="116">CONCATENATE($B$1,M514,$C$1)</f>
        <v>https://pinclub.hardrock.com/Catalog/167294.aspx</v>
      </c>
      <c r="C514" s="7">
        <f t="shared" si="108"/>
        <v>512</v>
      </c>
      <c r="D514" s="8">
        <v>92050</v>
      </c>
      <c r="E514" s="8" t="s">
        <v>184</v>
      </c>
      <c r="F514" s="2" t="s">
        <v>947</v>
      </c>
      <c r="G514" s="16">
        <v>9</v>
      </c>
      <c r="H514" s="8"/>
      <c r="I514" s="8">
        <v>2016</v>
      </c>
      <c r="J514" s="8">
        <v>3</v>
      </c>
      <c r="K514" s="8" t="s">
        <v>614</v>
      </c>
      <c r="L514" s="8"/>
      <c r="M514" s="8">
        <v>167294</v>
      </c>
      <c r="N514" s="160" t="s">
        <v>1588</v>
      </c>
      <c r="O514" s="158"/>
      <c r="P514" s="158"/>
      <c r="Q514" s="158"/>
      <c r="R514" s="158"/>
      <c r="S514" s="158"/>
      <c r="T514" s="158"/>
      <c r="U514" s="157"/>
      <c r="V514" s="158"/>
      <c r="W514" s="157"/>
      <c r="X514" s="158"/>
      <c r="Y514" s="158"/>
      <c r="Z514" s="158"/>
      <c r="AA514" s="158"/>
      <c r="AB514" s="158"/>
      <c r="AC514" s="157"/>
      <c r="AD514" s="157"/>
      <c r="AE514" s="158"/>
      <c r="AF514" s="158"/>
      <c r="AG514" s="157"/>
      <c r="AH514" s="157"/>
      <c r="AI514" s="158"/>
      <c r="AJ514" s="158"/>
      <c r="AK514" s="158"/>
    </row>
    <row r="515" spans="1:37" ht="12.75" hidden="1" customHeight="1">
      <c r="A515" s="35" t="str">
        <f t="shared" si="86"/>
        <v>Rio de Janeiro</v>
      </c>
      <c r="B515" t="str">
        <f t="shared" si="85"/>
        <v>https://pinclub.hardrock.com/Catalog/105611.aspx</v>
      </c>
      <c r="C515" s="3">
        <f>C514+1</f>
        <v>513</v>
      </c>
      <c r="D515" s="4">
        <v>38704</v>
      </c>
      <c r="E515" s="4" t="s">
        <v>205</v>
      </c>
      <c r="F515" s="14">
        <v>1</v>
      </c>
      <c r="G515" s="16">
        <v>6</v>
      </c>
      <c r="H515" s="4"/>
      <c r="I515" s="4">
        <v>2007</v>
      </c>
      <c r="J515" s="4">
        <v>6</v>
      </c>
      <c r="K515" s="4" t="s">
        <v>615</v>
      </c>
      <c r="L515" s="4"/>
      <c r="M515" s="4">
        <v>105611</v>
      </c>
      <c r="N515" t="s">
        <v>203</v>
      </c>
      <c r="O515" t="s">
        <v>204</v>
      </c>
      <c r="P515" t="s">
        <v>205</v>
      </c>
      <c r="Q515" t="s">
        <v>206</v>
      </c>
      <c r="R515" t="s">
        <v>342</v>
      </c>
      <c r="S515" t="s">
        <v>343</v>
      </c>
      <c r="T515" t="s">
        <v>369</v>
      </c>
      <c r="U515" t="s">
        <v>344</v>
      </c>
      <c r="V515" t="s">
        <v>345</v>
      </c>
      <c r="X515" t="s">
        <v>346</v>
      </c>
      <c r="Y515" t="s">
        <v>353</v>
      </c>
      <c r="Z515" t="s">
        <v>348</v>
      </c>
      <c r="AA515">
        <v>38704</v>
      </c>
      <c r="AB515" t="s">
        <v>349</v>
      </c>
      <c r="AD515">
        <v>20.98</v>
      </c>
      <c r="AE515">
        <v>2007</v>
      </c>
      <c r="AF515">
        <v>1</v>
      </c>
    </row>
    <row r="516" spans="1:37" ht="12.75" hidden="1" customHeight="1">
      <c r="A516" s="35" t="str">
        <f t="shared" si="86"/>
        <v>Rio de Janeiro</v>
      </c>
      <c r="B516" t="str">
        <f>CONCATENATE($B$1,M516,$C$1)</f>
        <v>https://pinclub.hardrock.com/Catalog/134619.aspx</v>
      </c>
      <c r="C516" s="7">
        <f t="shared" ref="C516:C556" si="117">C515+1</f>
        <v>514</v>
      </c>
      <c r="D516" s="8">
        <v>60196</v>
      </c>
      <c r="E516" s="8" t="s">
        <v>205</v>
      </c>
      <c r="F516" s="14">
        <v>1</v>
      </c>
      <c r="G516" s="16">
        <v>9</v>
      </c>
      <c r="H516" s="8"/>
      <c r="I516" s="8">
        <v>2011</v>
      </c>
      <c r="J516" s="8">
        <v>3</v>
      </c>
      <c r="K516" s="8" t="s">
        <v>614</v>
      </c>
      <c r="L516" s="8"/>
      <c r="M516" s="8">
        <v>134619</v>
      </c>
      <c r="N516" t="s">
        <v>23</v>
      </c>
      <c r="O516" t="s">
        <v>236</v>
      </c>
      <c r="P516" t="s">
        <v>205</v>
      </c>
      <c r="Q516" t="s">
        <v>488</v>
      </c>
      <c r="R516" t="s">
        <v>342</v>
      </c>
      <c r="X516" t="s">
        <v>346</v>
      </c>
      <c r="Y516" t="s">
        <v>353</v>
      </c>
      <c r="AA516">
        <v>60196</v>
      </c>
      <c r="AB516" t="s">
        <v>349</v>
      </c>
      <c r="AE516">
        <v>2011</v>
      </c>
      <c r="AF516">
        <v>1</v>
      </c>
    </row>
    <row r="517" spans="1:37" ht="12.75" hidden="1" customHeight="1">
      <c r="A517" s="35" t="str">
        <f t="shared" ref="A517:A523" si="118">HYPERLINK(B517,E517)</f>
        <v>Riviera Maya Hotel</v>
      </c>
      <c r="B517" t="str">
        <f t="shared" ref="B517:B523" si="119">CONCATENATE($B$1,M517,$C$1)</f>
        <v>https://pinclub.hardrock.com/Catalog/150270.aspx</v>
      </c>
      <c r="C517" s="7">
        <f t="shared" si="117"/>
        <v>515</v>
      </c>
      <c r="D517" s="8">
        <v>75390</v>
      </c>
      <c r="E517" s="8" t="s">
        <v>1224</v>
      </c>
      <c r="F517" s="14">
        <v>1</v>
      </c>
      <c r="G517" s="16">
        <v>9</v>
      </c>
      <c r="H517" s="8"/>
      <c r="I517" s="8">
        <v>2013</v>
      </c>
      <c r="J517" s="8">
        <v>3</v>
      </c>
      <c r="K517" s="8" t="s">
        <v>614</v>
      </c>
      <c r="L517" s="8"/>
      <c r="M517" s="8">
        <v>150270</v>
      </c>
      <c r="N517" t="s">
        <v>1313</v>
      </c>
      <c r="O517" s="42" t="s">
        <v>1256</v>
      </c>
      <c r="P517" s="42" t="s">
        <v>1224</v>
      </c>
      <c r="Q517" s="42" t="s">
        <v>1257</v>
      </c>
      <c r="R517" s="42"/>
      <c r="S517" s="42"/>
      <c r="T517" s="42" t="s">
        <v>369</v>
      </c>
      <c r="U517" s="42"/>
      <c r="V517" s="42" t="s">
        <v>345</v>
      </c>
      <c r="W517" s="42"/>
      <c r="X517" s="42" t="s">
        <v>346</v>
      </c>
      <c r="Y517" s="42" t="s">
        <v>353</v>
      </c>
      <c r="Z517" s="42"/>
      <c r="AA517" s="42">
        <v>75390</v>
      </c>
      <c r="AB517" s="42" t="s">
        <v>349</v>
      </c>
      <c r="AC517" s="42"/>
      <c r="AD517" s="42"/>
      <c r="AE517" s="42">
        <v>2013</v>
      </c>
      <c r="AF517" s="42">
        <v>1</v>
      </c>
      <c r="AG517" s="42"/>
      <c r="AH517" s="42"/>
      <c r="AI517" s="42">
        <v>0</v>
      </c>
      <c r="AJ517" s="42">
        <v>0</v>
      </c>
      <c r="AK517" s="42">
        <v>0</v>
      </c>
    </row>
    <row r="518" spans="1:37" ht="12.75" hidden="1" customHeight="1">
      <c r="A518" s="35" t="str">
        <f t="shared" si="118"/>
        <v>Riviera Maya Hotel</v>
      </c>
      <c r="B518" t="str">
        <f t="shared" si="119"/>
        <v>https://pinclub.hardrock.com/Catalog/150271.aspx</v>
      </c>
      <c r="C518" s="7">
        <f t="shared" si="117"/>
        <v>516</v>
      </c>
      <c r="D518" s="8">
        <v>75391</v>
      </c>
      <c r="E518" s="8" t="s">
        <v>1224</v>
      </c>
      <c r="F518" s="14">
        <v>1</v>
      </c>
      <c r="G518" s="16">
        <v>9</v>
      </c>
      <c r="H518" s="8"/>
      <c r="I518" s="8">
        <v>2013</v>
      </c>
      <c r="J518" s="8">
        <v>3</v>
      </c>
      <c r="K518" s="8" t="s">
        <v>614</v>
      </c>
      <c r="L518" s="8"/>
      <c r="M518" s="8">
        <v>150271</v>
      </c>
      <c r="N518" t="s">
        <v>1505</v>
      </c>
      <c r="O518" s="42" t="s">
        <v>1258</v>
      </c>
      <c r="P518" s="42" t="s">
        <v>1224</v>
      </c>
      <c r="Q518" s="42" t="s">
        <v>59</v>
      </c>
      <c r="R518" s="42" t="s">
        <v>342</v>
      </c>
      <c r="S518" s="42"/>
      <c r="T518" s="42" t="s">
        <v>369</v>
      </c>
      <c r="U518" s="42"/>
      <c r="V518" s="42" t="s">
        <v>345</v>
      </c>
      <c r="W518" s="42"/>
      <c r="X518" s="42" t="s">
        <v>346</v>
      </c>
      <c r="Y518" s="42" t="s">
        <v>353</v>
      </c>
      <c r="Z518" s="42"/>
      <c r="AA518" s="42">
        <v>75391</v>
      </c>
      <c r="AB518" s="42" t="s">
        <v>349</v>
      </c>
      <c r="AC518" s="42"/>
      <c r="AD518" s="42"/>
      <c r="AE518" s="42">
        <v>2013</v>
      </c>
      <c r="AF518" s="42">
        <v>1</v>
      </c>
      <c r="AG518" s="42"/>
      <c r="AH518" s="42"/>
      <c r="AI518" s="42">
        <v>0</v>
      </c>
      <c r="AJ518" s="42">
        <v>0</v>
      </c>
      <c r="AK518" s="42">
        <v>0</v>
      </c>
    </row>
    <row r="519" spans="1:37" ht="12.75" hidden="1" customHeight="1">
      <c r="A519" s="35" t="str">
        <f t="shared" si="118"/>
        <v>Riviera Maya Hotel</v>
      </c>
      <c r="B519" t="str">
        <f t="shared" si="119"/>
        <v>https://pinclub.hardrock.com/Catalog/150272.aspx</v>
      </c>
      <c r="C519" s="7"/>
      <c r="D519" s="161">
        <v>75392</v>
      </c>
      <c r="E519" s="8" t="s">
        <v>1224</v>
      </c>
      <c r="F519" s="30" t="s">
        <v>1596</v>
      </c>
      <c r="G519" s="16">
        <v>9</v>
      </c>
      <c r="H519" s="8" t="s">
        <v>1595</v>
      </c>
      <c r="I519" s="8">
        <v>2013</v>
      </c>
      <c r="J519" s="8">
        <v>3</v>
      </c>
      <c r="K519" s="8" t="s">
        <v>614</v>
      </c>
      <c r="L519" s="8"/>
      <c r="M519" s="162">
        <v>150272</v>
      </c>
      <c r="N519" t="s">
        <v>1506</v>
      </c>
      <c r="O519" s="42"/>
      <c r="P519" s="42"/>
      <c r="Q519" s="42"/>
      <c r="R519" s="42"/>
      <c r="S519" s="42"/>
      <c r="T519" s="42"/>
      <c r="U519" s="42"/>
      <c r="V519" s="42"/>
      <c r="W519" s="42"/>
      <c r="X519" s="42"/>
      <c r="Y519" s="42"/>
      <c r="Z519" s="42"/>
      <c r="AA519" s="42"/>
      <c r="AB519" s="42"/>
      <c r="AC519" s="42"/>
      <c r="AD519" s="42"/>
      <c r="AE519" s="42"/>
      <c r="AF519" s="42"/>
      <c r="AG519" s="42"/>
      <c r="AH519" s="42"/>
      <c r="AI519" s="42"/>
      <c r="AJ519" s="42"/>
      <c r="AK519" s="42"/>
    </row>
    <row r="520" spans="1:37" ht="12.75" hidden="1" customHeight="1">
      <c r="A520" s="35" t="str">
        <f t="shared" si="118"/>
        <v>Riviera Maya Hotel</v>
      </c>
      <c r="B520" t="str">
        <f t="shared" si="119"/>
        <v>https://pinclub.hardrock.com/Catalog/154547.aspx</v>
      </c>
      <c r="C520" s="7">
        <f>C518+1</f>
        <v>517</v>
      </c>
      <c r="D520" s="8">
        <v>79542</v>
      </c>
      <c r="E520" s="8" t="s">
        <v>1224</v>
      </c>
      <c r="F520" s="14">
        <v>1</v>
      </c>
      <c r="G520" s="16">
        <v>9</v>
      </c>
      <c r="H520" s="8"/>
      <c r="I520" s="8">
        <v>2014</v>
      </c>
      <c r="J520" s="8">
        <v>3</v>
      </c>
      <c r="K520" s="8" t="s">
        <v>614</v>
      </c>
      <c r="L520" s="8"/>
      <c r="M520" s="8">
        <v>154547</v>
      </c>
      <c r="N520" t="s">
        <v>1394</v>
      </c>
      <c r="O520" t="s">
        <v>1394</v>
      </c>
      <c r="P520" t="s">
        <v>1224</v>
      </c>
      <c r="Q520" t="s">
        <v>25</v>
      </c>
      <c r="R520" t="s">
        <v>342</v>
      </c>
      <c r="S520" t="s">
        <v>351</v>
      </c>
      <c r="T520" t="s">
        <v>369</v>
      </c>
      <c r="U520" t="s">
        <v>344</v>
      </c>
      <c r="V520" t="s">
        <v>345</v>
      </c>
      <c r="X520" t="s">
        <v>346</v>
      </c>
      <c r="Y520" t="s">
        <v>353</v>
      </c>
      <c r="Z520" t="s">
        <v>348</v>
      </c>
      <c r="AA520">
        <v>79542</v>
      </c>
      <c r="AB520" t="s">
        <v>349</v>
      </c>
      <c r="AC520">
        <v>0</v>
      </c>
      <c r="AD520">
        <v>20</v>
      </c>
      <c r="AE520">
        <v>2014</v>
      </c>
      <c r="AF520">
        <v>1</v>
      </c>
      <c r="AI520">
        <v>0</v>
      </c>
      <c r="AJ520">
        <v>0</v>
      </c>
      <c r="AK520">
        <v>0</v>
      </c>
    </row>
    <row r="521" spans="1:37" ht="12.75" hidden="1" customHeight="1">
      <c r="A521" s="35" t="str">
        <f t="shared" si="118"/>
        <v>Riviera Maya Hotel</v>
      </c>
      <c r="B521" t="str">
        <f t="shared" si="119"/>
        <v>https://pinclub.hardrock.com/Catalog/154548.aspx</v>
      </c>
      <c r="C521" s="7">
        <f t="shared" si="117"/>
        <v>518</v>
      </c>
      <c r="D521" s="8">
        <v>79543</v>
      </c>
      <c r="E521" s="8" t="s">
        <v>1224</v>
      </c>
      <c r="F521" s="14">
        <v>1</v>
      </c>
      <c r="G521" s="16">
        <v>9</v>
      </c>
      <c r="H521" s="8"/>
      <c r="I521" s="8">
        <v>2014</v>
      </c>
      <c r="J521" s="8">
        <v>3</v>
      </c>
      <c r="K521" s="8" t="s">
        <v>614</v>
      </c>
      <c r="L521" s="8"/>
      <c r="M521" s="8">
        <v>154548</v>
      </c>
      <c r="N521" t="s">
        <v>1395</v>
      </c>
      <c r="O521" t="s">
        <v>1395</v>
      </c>
      <c r="P521" t="s">
        <v>1224</v>
      </c>
      <c r="Q521" t="s">
        <v>198</v>
      </c>
      <c r="R521" t="s">
        <v>342</v>
      </c>
      <c r="S521" t="s">
        <v>351</v>
      </c>
      <c r="T521" t="s">
        <v>369</v>
      </c>
      <c r="U521" t="s">
        <v>344</v>
      </c>
      <c r="V521" t="s">
        <v>345</v>
      </c>
      <c r="X521" t="s">
        <v>346</v>
      </c>
      <c r="Y521" t="s">
        <v>353</v>
      </c>
      <c r="Z521" t="s">
        <v>348</v>
      </c>
      <c r="AA521">
        <v>79543</v>
      </c>
      <c r="AB521" t="s">
        <v>349</v>
      </c>
      <c r="AC521">
        <v>0</v>
      </c>
      <c r="AE521">
        <v>2014</v>
      </c>
      <c r="AF521">
        <v>1</v>
      </c>
      <c r="AI521">
        <v>0</v>
      </c>
      <c r="AJ521">
        <v>0</v>
      </c>
      <c r="AK521">
        <v>0</v>
      </c>
    </row>
    <row r="522" spans="1:37" ht="12.75" hidden="1" customHeight="1">
      <c r="A522" s="35" t="str">
        <f t="shared" si="118"/>
        <v>Riviera Maya Hotel</v>
      </c>
      <c r="B522" t="str">
        <f t="shared" si="119"/>
        <v>https://pinclub.hardrock.com/Catalog/154549.aspx</v>
      </c>
      <c r="C522" s="7">
        <f t="shared" si="117"/>
        <v>519</v>
      </c>
      <c r="D522" s="8">
        <v>79544</v>
      </c>
      <c r="E522" s="8" t="s">
        <v>1224</v>
      </c>
      <c r="F522" s="14">
        <v>1</v>
      </c>
      <c r="G522" s="16">
        <v>9</v>
      </c>
      <c r="H522" s="8"/>
      <c r="I522" s="8">
        <v>2014</v>
      </c>
      <c r="J522" s="8">
        <v>3</v>
      </c>
      <c r="K522" s="8" t="s">
        <v>614</v>
      </c>
      <c r="L522" s="8"/>
      <c r="M522" s="8">
        <v>154549</v>
      </c>
      <c r="N522" t="s">
        <v>1396</v>
      </c>
      <c r="O522" t="s">
        <v>1397</v>
      </c>
      <c r="P522" t="s">
        <v>1224</v>
      </c>
      <c r="Q522" t="s">
        <v>1398</v>
      </c>
      <c r="R522" t="s">
        <v>342</v>
      </c>
      <c r="S522" t="s">
        <v>351</v>
      </c>
      <c r="T522" t="s">
        <v>369</v>
      </c>
      <c r="U522" t="s">
        <v>344</v>
      </c>
      <c r="V522" t="s">
        <v>345</v>
      </c>
      <c r="X522" t="s">
        <v>346</v>
      </c>
      <c r="Y522" t="s">
        <v>353</v>
      </c>
      <c r="Z522" t="s">
        <v>348</v>
      </c>
      <c r="AA522">
        <v>79544</v>
      </c>
      <c r="AB522" t="s">
        <v>349</v>
      </c>
      <c r="AC522">
        <v>0</v>
      </c>
      <c r="AD522">
        <v>20</v>
      </c>
      <c r="AE522">
        <v>2014</v>
      </c>
      <c r="AF522">
        <v>1</v>
      </c>
      <c r="AI522">
        <v>0</v>
      </c>
      <c r="AJ522">
        <v>0</v>
      </c>
      <c r="AK522">
        <v>0</v>
      </c>
    </row>
    <row r="523" spans="1:37" ht="12.75" hidden="1" customHeight="1">
      <c r="A523" s="35" t="str">
        <f t="shared" si="118"/>
        <v>Riviera Maya Hotel</v>
      </c>
      <c r="B523" t="str">
        <f t="shared" si="119"/>
        <v>https://pinclub.hardrock.com/Catalog/154550.aspx</v>
      </c>
      <c r="C523" s="7">
        <f t="shared" si="117"/>
        <v>520</v>
      </c>
      <c r="D523" s="8">
        <v>79545</v>
      </c>
      <c r="E523" s="8" t="s">
        <v>1224</v>
      </c>
      <c r="F523" s="14">
        <v>1</v>
      </c>
      <c r="G523" s="16">
        <v>9</v>
      </c>
      <c r="H523" s="8"/>
      <c r="I523" s="8">
        <v>2014</v>
      </c>
      <c r="J523" s="8">
        <v>3</v>
      </c>
      <c r="K523" s="8" t="s">
        <v>614</v>
      </c>
      <c r="L523" s="8"/>
      <c r="M523" s="8">
        <v>154550</v>
      </c>
      <c r="N523" t="s">
        <v>1399</v>
      </c>
      <c r="O523" t="s">
        <v>1399</v>
      </c>
      <c r="P523" t="s">
        <v>1224</v>
      </c>
      <c r="Q523" t="s">
        <v>1400</v>
      </c>
      <c r="R523" t="s">
        <v>342</v>
      </c>
      <c r="S523" t="s">
        <v>351</v>
      </c>
      <c r="T523" t="s">
        <v>369</v>
      </c>
      <c r="U523" t="s">
        <v>344</v>
      </c>
      <c r="V523" t="s">
        <v>345</v>
      </c>
      <c r="X523" t="s">
        <v>346</v>
      </c>
      <c r="Y523" t="s">
        <v>353</v>
      </c>
      <c r="Z523" t="s">
        <v>348</v>
      </c>
      <c r="AA523">
        <v>79545</v>
      </c>
      <c r="AB523" t="s">
        <v>349</v>
      </c>
      <c r="AC523">
        <v>0</v>
      </c>
      <c r="AE523">
        <v>2014</v>
      </c>
      <c r="AF523">
        <v>1</v>
      </c>
      <c r="AI523">
        <v>0</v>
      </c>
      <c r="AJ523">
        <v>0</v>
      </c>
      <c r="AK523">
        <v>0</v>
      </c>
    </row>
    <row r="524" spans="1:37" ht="12.75" customHeight="1">
      <c r="A524" s="35" t="str">
        <f t="shared" ref="A524" si="120">HYPERLINK(B524,E524)</f>
        <v>Riviera Maya Hotel</v>
      </c>
      <c r="B524" t="str">
        <f t="shared" ref="B524" si="121">CONCATENATE($B$1,M524,$C$1)</f>
        <v>https://pinclub.hardrock.com/Catalog/166923.aspx</v>
      </c>
      <c r="C524" s="7">
        <f t="shared" si="117"/>
        <v>521</v>
      </c>
      <c r="D524" s="8">
        <v>91688</v>
      </c>
      <c r="E524" s="8" t="s">
        <v>1224</v>
      </c>
      <c r="F524" s="2" t="s">
        <v>947</v>
      </c>
      <c r="G524" s="16">
        <v>9</v>
      </c>
      <c r="H524" s="8"/>
      <c r="I524" s="8">
        <v>2016</v>
      </c>
      <c r="J524" s="8">
        <v>3</v>
      </c>
      <c r="K524" s="8" t="s">
        <v>614</v>
      </c>
      <c r="L524" s="8"/>
      <c r="M524" s="8">
        <v>166923</v>
      </c>
      <c r="N524" s="160" t="s">
        <v>1592</v>
      </c>
    </row>
    <row r="525" spans="1:37" ht="12.75" customHeight="1">
      <c r="A525" s="35" t="str">
        <f t="shared" ref="A525:A526" si="122">HYPERLINK(B525,E525)</f>
        <v>Riviera Maya Hotel</v>
      </c>
      <c r="B525" t="str">
        <f t="shared" ref="B525:B526" si="123">CONCATENATE($B$1,M525,$C$1)</f>
        <v>https://pinclub.hardrock.com/Catalog/166981.aspx</v>
      </c>
      <c r="C525" s="7">
        <f t="shared" si="117"/>
        <v>522</v>
      </c>
      <c r="D525" s="8">
        <v>91745</v>
      </c>
      <c r="E525" s="8" t="s">
        <v>1224</v>
      </c>
      <c r="F525" s="2" t="s">
        <v>947</v>
      </c>
      <c r="G525" s="16">
        <v>9</v>
      </c>
      <c r="H525" s="8"/>
      <c r="I525" s="8">
        <v>2016</v>
      </c>
      <c r="J525" s="8">
        <v>3</v>
      </c>
      <c r="K525" s="8" t="s">
        <v>614</v>
      </c>
      <c r="L525" s="8"/>
      <c r="M525" s="8">
        <v>166981</v>
      </c>
      <c r="N525" s="160" t="s">
        <v>1591</v>
      </c>
    </row>
    <row r="526" spans="1:37" ht="12.75" hidden="1" customHeight="1">
      <c r="A526" s="35" t="str">
        <f t="shared" si="122"/>
        <v>Riviera Maya Hotel</v>
      </c>
      <c r="B526" t="str">
        <f t="shared" si="123"/>
        <v>https://pinclub.hardrock.com/Catalog/150272.aspx</v>
      </c>
      <c r="C526" s="7">
        <f t="shared" si="117"/>
        <v>523</v>
      </c>
      <c r="D526" s="8">
        <v>91746</v>
      </c>
      <c r="E526" s="8" t="s">
        <v>1224</v>
      </c>
      <c r="F526" s="14">
        <v>1</v>
      </c>
      <c r="G526" s="16">
        <v>9</v>
      </c>
      <c r="H526" s="21" t="s">
        <v>1598</v>
      </c>
      <c r="I526" s="8">
        <v>2013</v>
      </c>
      <c r="J526" s="8">
        <v>3</v>
      </c>
      <c r="K526" s="8" t="s">
        <v>614</v>
      </c>
      <c r="L526" s="8"/>
      <c r="M526" s="8">
        <v>150272</v>
      </c>
      <c r="N526" s="163" t="s">
        <v>1597</v>
      </c>
      <c r="O526" s="42"/>
      <c r="P526" s="42"/>
      <c r="Q526" s="42"/>
      <c r="R526" s="42"/>
      <c r="S526" s="42"/>
      <c r="T526" s="42"/>
      <c r="U526" s="42"/>
      <c r="V526" s="42"/>
      <c r="W526" s="42"/>
      <c r="X526" s="42"/>
      <c r="Y526" s="42"/>
      <c r="Z526" s="42"/>
      <c r="AA526" s="42"/>
      <c r="AB526" s="42"/>
      <c r="AC526" s="42"/>
      <c r="AD526" s="42"/>
      <c r="AE526" s="42"/>
      <c r="AF526" s="42"/>
      <c r="AG526" s="42"/>
      <c r="AH526" s="42"/>
      <c r="AI526" s="42"/>
      <c r="AJ526" s="42"/>
      <c r="AK526" s="42"/>
    </row>
    <row r="527" spans="1:37" ht="12.75" hidden="1" customHeight="1">
      <c r="A527" s="35" t="str">
        <f t="shared" ref="A527:A577" si="124">HYPERLINK(B527,E527)</f>
        <v>Rome</v>
      </c>
      <c r="B527" t="str">
        <f t="shared" ref="B527:B577" si="125">CONCATENATE($B$1,M527,$C$1)</f>
        <v>https://pinclub.hardrock.com/Catalog/101837.aspx</v>
      </c>
      <c r="C527" s="3">
        <f>C526+1</f>
        <v>524</v>
      </c>
      <c r="D527" s="4">
        <v>33010</v>
      </c>
      <c r="E527" s="4" t="s">
        <v>209</v>
      </c>
      <c r="F527" s="14">
        <v>1</v>
      </c>
      <c r="G527" s="16">
        <v>6</v>
      </c>
      <c r="H527" s="4"/>
      <c r="I527" s="4">
        <v>2006</v>
      </c>
      <c r="J527" s="4">
        <v>4</v>
      </c>
      <c r="K527" s="4" t="s">
        <v>612</v>
      </c>
      <c r="L527" s="4"/>
      <c r="M527" s="4">
        <v>101837</v>
      </c>
      <c r="N527" t="s">
        <v>207</v>
      </c>
      <c r="O527" t="s">
        <v>208</v>
      </c>
      <c r="P527" t="s">
        <v>209</v>
      </c>
      <c r="Q527" t="s">
        <v>1040</v>
      </c>
      <c r="R527" t="s">
        <v>342</v>
      </c>
      <c r="S527" t="s">
        <v>351</v>
      </c>
      <c r="T527" t="s">
        <v>369</v>
      </c>
      <c r="U527" t="s">
        <v>344</v>
      </c>
      <c r="V527" t="s">
        <v>345</v>
      </c>
      <c r="X527" t="s">
        <v>346</v>
      </c>
      <c r="Y527" t="s">
        <v>353</v>
      </c>
      <c r="Z527" t="s">
        <v>348</v>
      </c>
      <c r="AA527">
        <v>33010</v>
      </c>
      <c r="AB527" t="s">
        <v>349</v>
      </c>
      <c r="AD527">
        <v>16.39</v>
      </c>
      <c r="AE527">
        <v>2006</v>
      </c>
      <c r="AF527">
        <v>1</v>
      </c>
    </row>
    <row r="528" spans="1:37" ht="12.75" hidden="1" customHeight="1">
      <c r="A528" s="35" t="str">
        <f t="shared" si="124"/>
        <v>Rome</v>
      </c>
      <c r="B528" t="str">
        <f t="shared" si="125"/>
        <v>https://pinclub.hardrock.com/Catalog/109879.aspx</v>
      </c>
      <c r="C528" s="5">
        <f t="shared" si="117"/>
        <v>525</v>
      </c>
      <c r="D528" s="6">
        <v>42942</v>
      </c>
      <c r="E528" s="6" t="s">
        <v>209</v>
      </c>
      <c r="F528" s="14">
        <v>1</v>
      </c>
      <c r="G528" s="16">
        <v>7</v>
      </c>
      <c r="H528" s="6"/>
      <c r="I528" s="6">
        <v>2007</v>
      </c>
      <c r="J528" s="6">
        <v>2</v>
      </c>
      <c r="K528" s="6" t="s">
        <v>612</v>
      </c>
      <c r="L528" s="6"/>
      <c r="M528" s="6">
        <v>109879</v>
      </c>
      <c r="N528" t="s">
        <v>210</v>
      </c>
      <c r="O528" t="s">
        <v>211</v>
      </c>
      <c r="P528" t="s">
        <v>209</v>
      </c>
      <c r="Q528" t="s">
        <v>350</v>
      </c>
      <c r="R528" t="s">
        <v>342</v>
      </c>
      <c r="S528" t="s">
        <v>351</v>
      </c>
      <c r="T528" t="s">
        <v>369</v>
      </c>
      <c r="U528" t="s">
        <v>344</v>
      </c>
      <c r="V528" t="s">
        <v>345</v>
      </c>
      <c r="X528" t="s">
        <v>346</v>
      </c>
      <c r="Y528" t="s">
        <v>353</v>
      </c>
      <c r="Z528" t="s">
        <v>348</v>
      </c>
      <c r="AA528">
        <v>42942</v>
      </c>
      <c r="AB528" t="s">
        <v>349</v>
      </c>
      <c r="AD528">
        <v>18</v>
      </c>
      <c r="AE528">
        <v>2007</v>
      </c>
      <c r="AF528">
        <v>1</v>
      </c>
    </row>
    <row r="529" spans="1:53" ht="12.75" hidden="1" customHeight="1">
      <c r="A529" s="35" t="str">
        <f t="shared" si="124"/>
        <v>Rome</v>
      </c>
      <c r="B529" t="str">
        <f t="shared" si="125"/>
        <v>https://pinclub.hardrock.com/Catalog/110539.aspx</v>
      </c>
      <c r="C529" s="3">
        <f t="shared" si="117"/>
        <v>526</v>
      </c>
      <c r="D529" s="4">
        <v>43831</v>
      </c>
      <c r="E529" s="4" t="s">
        <v>209</v>
      </c>
      <c r="F529" s="15"/>
      <c r="G529" s="16">
        <v>6</v>
      </c>
      <c r="H529" s="4">
        <v>1</v>
      </c>
      <c r="I529" s="4">
        <v>2007</v>
      </c>
      <c r="J529" s="4">
        <v>4</v>
      </c>
      <c r="K529" s="4" t="s">
        <v>612</v>
      </c>
      <c r="L529" s="4" t="s">
        <v>618</v>
      </c>
      <c r="M529" s="18">
        <v>110539</v>
      </c>
      <c r="N529" t="s">
        <v>568</v>
      </c>
      <c r="O529" t="s">
        <v>569</v>
      </c>
      <c r="P529" t="s">
        <v>209</v>
      </c>
      <c r="Q529" t="s">
        <v>977</v>
      </c>
      <c r="T529" t="s">
        <v>369</v>
      </c>
      <c r="V529" t="s">
        <v>1016</v>
      </c>
      <c r="X529" t="s">
        <v>346</v>
      </c>
      <c r="Y529" t="s">
        <v>353</v>
      </c>
      <c r="AA529">
        <v>43831</v>
      </c>
      <c r="AB529" t="s">
        <v>349</v>
      </c>
      <c r="AC529">
        <v>1</v>
      </c>
      <c r="AD529">
        <v>150</v>
      </c>
      <c r="AE529">
        <v>2007</v>
      </c>
      <c r="AF529">
        <v>1</v>
      </c>
    </row>
    <row r="530" spans="1:53" ht="12.75" hidden="1" customHeight="1">
      <c r="A530" s="35" t="str">
        <f t="shared" si="124"/>
        <v>Rome</v>
      </c>
      <c r="B530" t="str">
        <f t="shared" si="125"/>
        <v>https://pinclub.hardrock.com/Catalog/118120.aspx</v>
      </c>
      <c r="C530" s="7">
        <f t="shared" si="117"/>
        <v>527</v>
      </c>
      <c r="D530" s="8">
        <v>53049</v>
      </c>
      <c r="E530" s="8" t="s">
        <v>209</v>
      </c>
      <c r="F530" s="14">
        <v>1</v>
      </c>
      <c r="G530" s="16">
        <v>9</v>
      </c>
      <c r="H530" s="8"/>
      <c r="I530" s="8">
        <v>2009</v>
      </c>
      <c r="J530" s="8">
        <v>3</v>
      </c>
      <c r="K530" s="8" t="s">
        <v>614</v>
      </c>
      <c r="L530" s="8"/>
      <c r="M530" s="8">
        <v>118120</v>
      </c>
      <c r="N530" t="s">
        <v>212</v>
      </c>
      <c r="O530" t="s">
        <v>213</v>
      </c>
      <c r="P530" t="s">
        <v>209</v>
      </c>
      <c r="Q530" t="s">
        <v>597</v>
      </c>
      <c r="R530" t="s">
        <v>342</v>
      </c>
      <c r="S530" t="s">
        <v>351</v>
      </c>
      <c r="T530" t="s">
        <v>369</v>
      </c>
      <c r="U530" t="s">
        <v>344</v>
      </c>
      <c r="V530" t="s">
        <v>345</v>
      </c>
      <c r="X530" t="s">
        <v>346</v>
      </c>
      <c r="Y530" t="s">
        <v>353</v>
      </c>
      <c r="Z530" t="s">
        <v>348</v>
      </c>
      <c r="AA530">
        <v>53049</v>
      </c>
      <c r="AB530" t="s">
        <v>349</v>
      </c>
      <c r="AD530">
        <v>15.78</v>
      </c>
      <c r="AE530">
        <v>2009</v>
      </c>
      <c r="AF530">
        <v>1</v>
      </c>
    </row>
    <row r="531" spans="1:53" ht="12.75" hidden="1" customHeight="1">
      <c r="A531" s="35" t="str">
        <f t="shared" si="124"/>
        <v>Rome</v>
      </c>
      <c r="B531" t="str">
        <f t="shared" si="125"/>
        <v>https://pinclub.hardrock.com/Catalog/134131.aspx</v>
      </c>
      <c r="C531" s="7">
        <f t="shared" si="117"/>
        <v>528</v>
      </c>
      <c r="D531" s="8">
        <v>59723</v>
      </c>
      <c r="E531" s="8" t="s">
        <v>209</v>
      </c>
      <c r="F531" s="15"/>
      <c r="G531" s="16">
        <v>9</v>
      </c>
      <c r="H531" s="8"/>
      <c r="I531" s="8">
        <v>2009</v>
      </c>
      <c r="J531" s="8">
        <v>3</v>
      </c>
      <c r="K531" s="8" t="s">
        <v>614</v>
      </c>
      <c r="L531" s="8" t="s">
        <v>618</v>
      </c>
      <c r="M531" s="8">
        <v>134131</v>
      </c>
      <c r="N531" t="s">
        <v>1062</v>
      </c>
      <c r="O531" t="s">
        <v>1063</v>
      </c>
      <c r="P531" t="s">
        <v>209</v>
      </c>
      <c r="Q531" t="s">
        <v>435</v>
      </c>
      <c r="R531" t="s">
        <v>342</v>
      </c>
      <c r="U531" t="s">
        <v>344</v>
      </c>
      <c r="V531" t="s">
        <v>345</v>
      </c>
      <c r="X531" t="s">
        <v>346</v>
      </c>
      <c r="Y531" t="s">
        <v>353</v>
      </c>
      <c r="AA531">
        <v>59723</v>
      </c>
      <c r="AB531" t="s">
        <v>349</v>
      </c>
      <c r="AE531">
        <v>2011</v>
      </c>
      <c r="AF531">
        <v>1</v>
      </c>
    </row>
    <row r="532" spans="1:53" ht="12.75" hidden="1" customHeight="1">
      <c r="A532" s="35" t="str">
        <f t="shared" si="124"/>
        <v>Sacramento</v>
      </c>
      <c r="B532" t="str">
        <f t="shared" si="125"/>
        <v>https://pinclub.hardrock.com/Catalog/100590.aspx</v>
      </c>
      <c r="C532" s="3">
        <f t="shared" si="117"/>
        <v>529</v>
      </c>
      <c r="D532" s="4">
        <v>31123</v>
      </c>
      <c r="E532" s="4" t="s">
        <v>216</v>
      </c>
      <c r="F532" s="14">
        <v>1</v>
      </c>
      <c r="G532" s="16">
        <v>6</v>
      </c>
      <c r="H532" s="4">
        <v>500</v>
      </c>
      <c r="I532" s="4">
        <v>2006</v>
      </c>
      <c r="J532" s="4">
        <v>6</v>
      </c>
      <c r="K532" s="4" t="s">
        <v>612</v>
      </c>
      <c r="L532" s="4"/>
      <c r="M532" s="4">
        <v>100590</v>
      </c>
      <c r="N532" t="s">
        <v>214</v>
      </c>
      <c r="O532" t="s">
        <v>215</v>
      </c>
      <c r="P532" t="s">
        <v>216</v>
      </c>
      <c r="Q532" t="s">
        <v>1065</v>
      </c>
      <c r="R532" t="s">
        <v>376</v>
      </c>
      <c r="S532" t="s">
        <v>343</v>
      </c>
      <c r="T532" t="s">
        <v>369</v>
      </c>
      <c r="U532" t="s">
        <v>344</v>
      </c>
      <c r="V532" t="s">
        <v>345</v>
      </c>
      <c r="X532" t="s">
        <v>346</v>
      </c>
      <c r="Y532" t="s">
        <v>353</v>
      </c>
      <c r="Z532" t="s">
        <v>348</v>
      </c>
      <c r="AA532">
        <v>31123</v>
      </c>
      <c r="AB532" t="s">
        <v>349</v>
      </c>
      <c r="AC532">
        <v>500</v>
      </c>
      <c r="AD532">
        <v>13.72</v>
      </c>
      <c r="AE532">
        <v>2006</v>
      </c>
      <c r="AF532">
        <v>1</v>
      </c>
    </row>
    <row r="533" spans="1:53" ht="12.75" hidden="1" customHeight="1">
      <c r="A533" s="35" t="str">
        <f t="shared" si="124"/>
        <v>Sacramento</v>
      </c>
      <c r="B533" t="str">
        <f t="shared" si="125"/>
        <v>https://pinclub.hardrock.com/Catalog/107912.aspx</v>
      </c>
      <c r="C533" s="5">
        <f t="shared" si="117"/>
        <v>530</v>
      </c>
      <c r="D533" s="6">
        <v>40112</v>
      </c>
      <c r="E533" s="6" t="s">
        <v>216</v>
      </c>
      <c r="F533" s="14">
        <v>1</v>
      </c>
      <c r="G533" s="16">
        <v>7</v>
      </c>
      <c r="H533" s="6"/>
      <c r="I533" s="6">
        <v>2007</v>
      </c>
      <c r="J533" s="6">
        <v>2</v>
      </c>
      <c r="K533" s="6" t="s">
        <v>612</v>
      </c>
      <c r="L533" s="6"/>
      <c r="M533" s="6">
        <v>107912</v>
      </c>
      <c r="N533" t="s">
        <v>217</v>
      </c>
      <c r="O533" t="s">
        <v>218</v>
      </c>
      <c r="P533" t="s">
        <v>216</v>
      </c>
      <c r="Q533" t="s">
        <v>589</v>
      </c>
      <c r="R533" t="s">
        <v>376</v>
      </c>
      <c r="S533" t="s">
        <v>351</v>
      </c>
      <c r="T533" t="s">
        <v>369</v>
      </c>
      <c r="U533" t="s">
        <v>344</v>
      </c>
      <c r="V533" t="s">
        <v>345</v>
      </c>
      <c r="X533" t="s">
        <v>346</v>
      </c>
      <c r="Y533" t="s">
        <v>353</v>
      </c>
      <c r="Z533" t="s">
        <v>348</v>
      </c>
      <c r="AA533">
        <v>40112</v>
      </c>
      <c r="AB533" t="s">
        <v>349</v>
      </c>
      <c r="AD533">
        <v>12.19</v>
      </c>
      <c r="AE533">
        <v>2007</v>
      </c>
      <c r="AF533">
        <v>1</v>
      </c>
    </row>
    <row r="534" spans="1:53" ht="12.75" hidden="1" customHeight="1">
      <c r="A534" s="35" t="str">
        <f t="shared" si="124"/>
        <v>Sacramento</v>
      </c>
      <c r="B534" t="str">
        <f t="shared" si="125"/>
        <v>https://pinclub.hardrock.com/Catalog/114163.aspx</v>
      </c>
      <c r="C534" s="7">
        <f t="shared" si="117"/>
        <v>531</v>
      </c>
      <c r="D534" s="8">
        <v>48627</v>
      </c>
      <c r="E534" s="8" t="s">
        <v>216</v>
      </c>
      <c r="F534" s="14">
        <v>1</v>
      </c>
      <c r="G534" s="16">
        <v>9</v>
      </c>
      <c r="H534" s="8"/>
      <c r="I534" s="8">
        <v>2009</v>
      </c>
      <c r="J534" s="8">
        <v>3</v>
      </c>
      <c r="K534" s="8" t="s">
        <v>614</v>
      </c>
      <c r="L534" s="8"/>
      <c r="M534" s="8">
        <v>114163</v>
      </c>
      <c r="N534" t="s">
        <v>219</v>
      </c>
      <c r="O534" t="s">
        <v>220</v>
      </c>
      <c r="P534" t="s">
        <v>216</v>
      </c>
      <c r="Q534" t="s">
        <v>894</v>
      </c>
      <c r="R534" t="s">
        <v>342</v>
      </c>
      <c r="S534" t="s">
        <v>351</v>
      </c>
      <c r="T534" t="s">
        <v>369</v>
      </c>
      <c r="U534" t="s">
        <v>344</v>
      </c>
      <c r="V534" t="s">
        <v>345</v>
      </c>
      <c r="X534" t="s">
        <v>346</v>
      </c>
      <c r="Y534" t="s">
        <v>353</v>
      </c>
      <c r="Z534" t="s">
        <v>348</v>
      </c>
      <c r="AA534">
        <v>48627</v>
      </c>
      <c r="AB534" t="s">
        <v>349</v>
      </c>
      <c r="AD534">
        <v>12.48</v>
      </c>
      <c r="AE534">
        <v>2009</v>
      </c>
      <c r="AF534">
        <v>1</v>
      </c>
    </row>
    <row r="535" spans="1:53" ht="12.75" hidden="1" customHeight="1">
      <c r="A535" s="35" t="str">
        <f t="shared" si="124"/>
        <v>Saipan</v>
      </c>
      <c r="B535" t="str">
        <f t="shared" si="125"/>
        <v>https://pinclub.hardrock.com/Catalog/105141.aspx</v>
      </c>
      <c r="C535" s="3">
        <f t="shared" si="117"/>
        <v>532</v>
      </c>
      <c r="D535" s="4">
        <v>37993</v>
      </c>
      <c r="E535" s="4" t="s">
        <v>222</v>
      </c>
      <c r="F535" s="14">
        <v>1</v>
      </c>
      <c r="G535" s="16">
        <v>6</v>
      </c>
      <c r="H535" s="4"/>
      <c r="I535" s="4">
        <v>2007</v>
      </c>
      <c r="J535" s="4">
        <v>6</v>
      </c>
      <c r="K535" s="4" t="s">
        <v>615</v>
      </c>
      <c r="L535" s="4"/>
      <c r="M535" s="4">
        <v>105141</v>
      </c>
      <c r="N535" t="s">
        <v>221</v>
      </c>
      <c r="O535" t="s">
        <v>895</v>
      </c>
      <c r="P535" t="s">
        <v>222</v>
      </c>
      <c r="Q535" t="s">
        <v>115</v>
      </c>
      <c r="R535" t="s">
        <v>342</v>
      </c>
      <c r="S535" t="s">
        <v>351</v>
      </c>
      <c r="T535" t="s">
        <v>369</v>
      </c>
      <c r="U535" t="s">
        <v>344</v>
      </c>
      <c r="V535" t="s">
        <v>345</v>
      </c>
      <c r="X535" t="s">
        <v>346</v>
      </c>
      <c r="Y535" t="s">
        <v>353</v>
      </c>
      <c r="Z535" t="s">
        <v>348</v>
      </c>
      <c r="AA535">
        <v>37993</v>
      </c>
      <c r="AB535" t="s">
        <v>349</v>
      </c>
      <c r="AD535">
        <v>17.11</v>
      </c>
      <c r="AE535">
        <v>2007</v>
      </c>
      <c r="AF535">
        <v>1</v>
      </c>
    </row>
    <row r="536" spans="1:53" ht="12.75" hidden="1" customHeight="1">
      <c r="A536" s="35" t="str">
        <f t="shared" si="124"/>
        <v>Saipan</v>
      </c>
      <c r="B536" t="str">
        <f t="shared" si="125"/>
        <v>https://pinclub.hardrock.com/Catalog/134405.aspx</v>
      </c>
      <c r="C536" s="7">
        <f t="shared" si="117"/>
        <v>533</v>
      </c>
      <c r="D536" s="8">
        <v>59994</v>
      </c>
      <c r="E536" s="8" t="s">
        <v>222</v>
      </c>
      <c r="F536" s="14">
        <v>1</v>
      </c>
      <c r="G536" s="16">
        <v>9</v>
      </c>
      <c r="H536" s="8"/>
      <c r="I536" s="8">
        <v>2010</v>
      </c>
      <c r="J536" s="8">
        <v>3</v>
      </c>
      <c r="K536" s="8" t="s">
        <v>614</v>
      </c>
      <c r="L536" s="8"/>
      <c r="M536" s="8">
        <v>134405</v>
      </c>
      <c r="N536" t="s">
        <v>6</v>
      </c>
      <c r="O536" t="s">
        <v>7</v>
      </c>
      <c r="P536" t="s">
        <v>222</v>
      </c>
      <c r="Q536" t="s">
        <v>8</v>
      </c>
      <c r="R536" t="s">
        <v>342</v>
      </c>
      <c r="S536" t="s">
        <v>351</v>
      </c>
      <c r="T536" t="s">
        <v>369</v>
      </c>
      <c r="U536" t="s">
        <v>344</v>
      </c>
      <c r="V536" t="s">
        <v>345</v>
      </c>
      <c r="X536" t="s">
        <v>346</v>
      </c>
      <c r="Y536" t="s">
        <v>353</v>
      </c>
      <c r="Z536" t="s">
        <v>348</v>
      </c>
      <c r="AA536">
        <v>59994</v>
      </c>
      <c r="AB536" t="s">
        <v>349</v>
      </c>
      <c r="AE536">
        <v>2010</v>
      </c>
      <c r="AF536">
        <v>1</v>
      </c>
    </row>
    <row r="537" spans="1:53" ht="12.75" hidden="1" customHeight="1">
      <c r="A537" s="35" t="str">
        <f t="shared" si="124"/>
        <v>Saipan</v>
      </c>
      <c r="B537" t="str">
        <f t="shared" si="125"/>
        <v>https://pinclub.hardrock.com/Catalog/144510.aspx</v>
      </c>
      <c r="C537" s="7">
        <f t="shared" si="117"/>
        <v>534</v>
      </c>
      <c r="D537" s="8">
        <v>69782</v>
      </c>
      <c r="E537" s="8" t="s">
        <v>222</v>
      </c>
      <c r="F537" s="14">
        <v>1</v>
      </c>
      <c r="G537" s="16">
        <v>9</v>
      </c>
      <c r="H537" s="8"/>
      <c r="I537" s="8">
        <v>2012</v>
      </c>
      <c r="J537" s="8">
        <v>3</v>
      </c>
      <c r="K537" s="8" t="s">
        <v>614</v>
      </c>
      <c r="L537" s="8"/>
      <c r="M537" s="8">
        <v>144510</v>
      </c>
      <c r="N537" t="s">
        <v>1128</v>
      </c>
      <c r="O537" t="s">
        <v>1129</v>
      </c>
      <c r="P537" t="s">
        <v>222</v>
      </c>
      <c r="Q537" t="s">
        <v>934</v>
      </c>
      <c r="R537" t="s">
        <v>342</v>
      </c>
      <c r="S537" t="s">
        <v>351</v>
      </c>
      <c r="T537" t="s">
        <v>369</v>
      </c>
      <c r="U537" t="s">
        <v>344</v>
      </c>
      <c r="V537" t="s">
        <v>345</v>
      </c>
      <c r="X537" t="s">
        <v>346</v>
      </c>
      <c r="Y537" t="s">
        <v>353</v>
      </c>
      <c r="Z537" t="s">
        <v>348</v>
      </c>
      <c r="AA537">
        <v>69782</v>
      </c>
      <c r="AB537" t="s">
        <v>349</v>
      </c>
      <c r="AC537">
        <v>0</v>
      </c>
      <c r="AE537">
        <v>2012</v>
      </c>
      <c r="AF537">
        <v>1</v>
      </c>
      <c r="AI537">
        <v>0</v>
      </c>
      <c r="AJ537">
        <v>0</v>
      </c>
      <c r="AK537">
        <v>0</v>
      </c>
    </row>
    <row r="538" spans="1:53" ht="12.75" hidden="1" customHeight="1">
      <c r="A538" s="35" t="str">
        <f t="shared" si="124"/>
        <v>Saipan</v>
      </c>
      <c r="B538" t="str">
        <f t="shared" si="125"/>
        <v>https://pinclub.hardrock.com/Catalog/154132.aspx</v>
      </c>
      <c r="C538" s="7">
        <f t="shared" si="117"/>
        <v>535</v>
      </c>
      <c r="D538" s="8">
        <v>79137</v>
      </c>
      <c r="E538" s="8" t="s">
        <v>222</v>
      </c>
      <c r="F538" s="14">
        <v>1</v>
      </c>
      <c r="G538" s="16">
        <v>9</v>
      </c>
      <c r="H538" s="8"/>
      <c r="I538" s="8">
        <v>2014</v>
      </c>
      <c r="J538" s="8">
        <v>3</v>
      </c>
      <c r="K538" s="8" t="s">
        <v>614</v>
      </c>
      <c r="L538" s="8"/>
      <c r="M538" s="8">
        <v>154132</v>
      </c>
      <c r="N538" s="42" t="s">
        <v>776</v>
      </c>
      <c r="O538" s="42" t="s">
        <v>1341</v>
      </c>
      <c r="P538" s="42" t="s">
        <v>222</v>
      </c>
      <c r="Q538" s="42" t="s">
        <v>736</v>
      </c>
      <c r="R538" s="42" t="s">
        <v>342</v>
      </c>
      <c r="S538" s="42" t="s">
        <v>351</v>
      </c>
      <c r="T538" s="42" t="s">
        <v>369</v>
      </c>
      <c r="U538" s="42" t="s">
        <v>344</v>
      </c>
      <c r="V538" s="42" t="s">
        <v>345</v>
      </c>
      <c r="W538" s="42"/>
      <c r="X538" s="42" t="s">
        <v>346</v>
      </c>
      <c r="Y538" s="42" t="s">
        <v>353</v>
      </c>
      <c r="Z538" s="42" t="s">
        <v>348</v>
      </c>
      <c r="AA538" s="42">
        <v>79137</v>
      </c>
      <c r="AB538" s="42" t="s">
        <v>349</v>
      </c>
      <c r="AC538" s="42">
        <v>0</v>
      </c>
      <c r="AD538" s="42">
        <v>19.78</v>
      </c>
      <c r="AE538" s="42">
        <v>2014</v>
      </c>
      <c r="AF538" s="42">
        <v>1</v>
      </c>
      <c r="AG538" s="42"/>
      <c r="AH538" s="42"/>
      <c r="AI538" s="42">
        <v>0</v>
      </c>
      <c r="AJ538" s="42">
        <v>0</v>
      </c>
      <c r="AK538" s="42">
        <v>0</v>
      </c>
      <c r="AL538" s="42"/>
      <c r="AM538" s="42"/>
      <c r="AN538" s="42"/>
      <c r="AO538" s="42"/>
      <c r="AP538" s="42"/>
      <c r="AQ538" s="42"/>
      <c r="AR538" s="42"/>
      <c r="AS538" s="42"/>
      <c r="AT538" s="42"/>
      <c r="AU538" s="42"/>
      <c r="AV538" s="42"/>
      <c r="AW538" s="42"/>
      <c r="AX538" s="42"/>
      <c r="AY538" s="42"/>
      <c r="AZ538" s="42"/>
      <c r="BA538" s="42"/>
    </row>
    <row r="539" spans="1:53" ht="12.75" hidden="1" customHeight="1">
      <c r="A539" s="35" t="str">
        <f t="shared" si="124"/>
        <v>Salt Lake City</v>
      </c>
      <c r="B539" t="str">
        <f t="shared" si="125"/>
        <v>https://pinclub.hardrock.com/Catalog/127700.aspx</v>
      </c>
      <c r="C539" s="3">
        <f>C538+1</f>
        <v>536</v>
      </c>
      <c r="D539" s="4">
        <v>31084</v>
      </c>
      <c r="E539" s="4" t="s">
        <v>225</v>
      </c>
      <c r="F539" s="14">
        <v>1</v>
      </c>
      <c r="G539" s="16">
        <v>6</v>
      </c>
      <c r="H539" s="4"/>
      <c r="I539" s="4">
        <v>2006</v>
      </c>
      <c r="J539" s="4">
        <v>6</v>
      </c>
      <c r="K539" s="4" t="s">
        <v>612</v>
      </c>
      <c r="L539" s="4"/>
      <c r="M539" s="4">
        <v>127700</v>
      </c>
      <c r="N539" t="s">
        <v>223</v>
      </c>
      <c r="O539" t="s">
        <v>224</v>
      </c>
      <c r="P539" t="s">
        <v>225</v>
      </c>
      <c r="Q539" t="s">
        <v>896</v>
      </c>
      <c r="R539" t="s">
        <v>342</v>
      </c>
      <c r="S539" t="s">
        <v>397</v>
      </c>
      <c r="T539" t="s">
        <v>352</v>
      </c>
      <c r="U539" t="s">
        <v>344</v>
      </c>
      <c r="V539" t="s">
        <v>345</v>
      </c>
      <c r="X539" t="s">
        <v>346</v>
      </c>
      <c r="Y539" t="s">
        <v>353</v>
      </c>
      <c r="Z539" t="s">
        <v>348</v>
      </c>
      <c r="AA539">
        <v>31084</v>
      </c>
      <c r="AB539" t="s">
        <v>349</v>
      </c>
      <c r="AD539">
        <v>13.01</v>
      </c>
      <c r="AE539">
        <v>2006</v>
      </c>
      <c r="AF539">
        <v>1</v>
      </c>
    </row>
    <row r="540" spans="1:53" ht="12.75" customHeight="1">
      <c r="A540" s="35" t="str">
        <f t="shared" si="124"/>
        <v>San Antonio</v>
      </c>
      <c r="B540" t="str">
        <f t="shared" si="125"/>
        <v>https://pinclub.hardrock.com/Catalog/137336.aspx</v>
      </c>
      <c r="C540" s="5">
        <f t="shared" si="117"/>
        <v>537</v>
      </c>
      <c r="D540" s="6">
        <v>62838</v>
      </c>
      <c r="E540" s="6" t="s">
        <v>228</v>
      </c>
      <c r="F540" s="2" t="s">
        <v>947</v>
      </c>
      <c r="G540" s="16">
        <v>7</v>
      </c>
      <c r="H540" s="6"/>
      <c r="I540" s="6"/>
      <c r="J540" s="6">
        <v>2</v>
      </c>
      <c r="K540" s="6" t="s">
        <v>612</v>
      </c>
      <c r="L540" s="6" t="s">
        <v>619</v>
      </c>
      <c r="M540" s="6">
        <v>137336</v>
      </c>
      <c r="N540" t="s">
        <v>226</v>
      </c>
      <c r="O540" t="s">
        <v>227</v>
      </c>
      <c r="P540" t="s">
        <v>228</v>
      </c>
      <c r="Q540" t="s">
        <v>284</v>
      </c>
      <c r="R540" t="s">
        <v>342</v>
      </c>
      <c r="S540" t="s">
        <v>351</v>
      </c>
      <c r="T540" t="s">
        <v>369</v>
      </c>
      <c r="U540" t="s">
        <v>344</v>
      </c>
      <c r="V540" t="s">
        <v>345</v>
      </c>
      <c r="X540" t="s">
        <v>346</v>
      </c>
      <c r="Y540" t="s">
        <v>353</v>
      </c>
      <c r="Z540" t="s">
        <v>348</v>
      </c>
      <c r="AA540">
        <v>30913</v>
      </c>
      <c r="AB540" t="s">
        <v>349</v>
      </c>
      <c r="AD540">
        <v>12.87</v>
      </c>
      <c r="AE540">
        <v>2006</v>
      </c>
      <c r="AF540">
        <v>1</v>
      </c>
    </row>
    <row r="541" spans="1:53" ht="12.75" hidden="1" customHeight="1">
      <c r="A541" s="35" t="str">
        <f t="shared" si="124"/>
        <v>San Antonio</v>
      </c>
      <c r="B541" t="str">
        <f t="shared" si="125"/>
        <v>https://pinclub.hardrock.com/Catalog/100448.aspx</v>
      </c>
      <c r="C541" s="3">
        <f t="shared" si="117"/>
        <v>538</v>
      </c>
      <c r="D541" s="4">
        <v>30913</v>
      </c>
      <c r="E541" s="4" t="s">
        <v>228</v>
      </c>
      <c r="F541" s="14">
        <v>1</v>
      </c>
      <c r="G541" s="16">
        <v>6</v>
      </c>
      <c r="H541" s="4"/>
      <c r="I541" s="4">
        <v>2006</v>
      </c>
      <c r="J541" s="4">
        <v>6</v>
      </c>
      <c r="K541" s="4" t="s">
        <v>612</v>
      </c>
      <c r="L541" s="4"/>
      <c r="M541" s="4">
        <v>100448</v>
      </c>
      <c r="N541" t="s">
        <v>226</v>
      </c>
      <c r="O541" t="s">
        <v>227</v>
      </c>
      <c r="P541" t="s">
        <v>228</v>
      </c>
      <c r="Q541" t="s">
        <v>284</v>
      </c>
      <c r="R541" t="s">
        <v>342</v>
      </c>
      <c r="S541" t="s">
        <v>351</v>
      </c>
      <c r="T541" t="s">
        <v>369</v>
      </c>
      <c r="U541" t="s">
        <v>344</v>
      </c>
      <c r="V541" t="s">
        <v>345</v>
      </c>
      <c r="X541" t="s">
        <v>346</v>
      </c>
      <c r="Y541" t="s">
        <v>353</v>
      </c>
      <c r="Z541" t="s">
        <v>348</v>
      </c>
      <c r="AA541">
        <v>30913</v>
      </c>
      <c r="AB541" t="s">
        <v>349</v>
      </c>
      <c r="AD541">
        <v>12.87</v>
      </c>
      <c r="AE541">
        <v>2006</v>
      </c>
      <c r="AF541">
        <v>1</v>
      </c>
    </row>
    <row r="542" spans="1:53" ht="12.75" hidden="1" customHeight="1">
      <c r="A542" s="35" t="str">
        <f t="shared" si="124"/>
        <v>San Antonio</v>
      </c>
      <c r="B542" t="str">
        <f t="shared" si="125"/>
        <v>https://pinclub.hardrock.com/Catalog/108018.aspx</v>
      </c>
      <c r="C542" s="5">
        <f t="shared" si="117"/>
        <v>539</v>
      </c>
      <c r="D542" s="6">
        <v>40265</v>
      </c>
      <c r="E542" s="6" t="s">
        <v>228</v>
      </c>
      <c r="F542" s="14">
        <v>1</v>
      </c>
      <c r="G542" s="16">
        <v>7</v>
      </c>
      <c r="H542" s="6"/>
      <c r="I542" s="6">
        <v>2007</v>
      </c>
      <c r="J542" s="6">
        <v>2</v>
      </c>
      <c r="K542" s="6" t="s">
        <v>612</v>
      </c>
      <c r="L542" s="6"/>
      <c r="M542" s="6">
        <v>108018</v>
      </c>
      <c r="N542" t="s">
        <v>229</v>
      </c>
      <c r="O542" t="s">
        <v>238</v>
      </c>
      <c r="P542" t="s">
        <v>228</v>
      </c>
      <c r="Q542" t="s">
        <v>444</v>
      </c>
      <c r="R542" t="s">
        <v>376</v>
      </c>
      <c r="S542" t="s">
        <v>351</v>
      </c>
      <c r="T542" t="s">
        <v>369</v>
      </c>
      <c r="U542" t="s">
        <v>344</v>
      </c>
      <c r="V542" t="s">
        <v>345</v>
      </c>
      <c r="X542" t="s">
        <v>346</v>
      </c>
      <c r="Y542" t="s">
        <v>353</v>
      </c>
      <c r="Z542" t="s">
        <v>348</v>
      </c>
      <c r="AA542">
        <v>40265</v>
      </c>
      <c r="AB542" t="s">
        <v>349</v>
      </c>
      <c r="AD542">
        <v>11.2</v>
      </c>
      <c r="AE542">
        <v>2007</v>
      </c>
      <c r="AF542">
        <v>1</v>
      </c>
    </row>
    <row r="543" spans="1:53" ht="12.75" hidden="1" customHeight="1">
      <c r="A543" s="35" t="str">
        <f t="shared" si="124"/>
        <v>San Antonio</v>
      </c>
      <c r="B543" t="str">
        <f t="shared" si="125"/>
        <v>https://pinclub.hardrock.com/Catalog/134021.aspx</v>
      </c>
      <c r="C543" s="7">
        <f t="shared" si="117"/>
        <v>540</v>
      </c>
      <c r="D543" s="8">
        <v>59619</v>
      </c>
      <c r="E543" s="8" t="s">
        <v>228</v>
      </c>
      <c r="F543" s="40" t="s">
        <v>673</v>
      </c>
      <c r="G543" s="16">
        <v>9</v>
      </c>
      <c r="H543" s="8"/>
      <c r="I543" s="8">
        <v>2010</v>
      </c>
      <c r="J543" s="8">
        <v>3</v>
      </c>
      <c r="K543" s="8" t="s">
        <v>614</v>
      </c>
      <c r="L543" s="8" t="s">
        <v>618</v>
      </c>
      <c r="M543" s="8">
        <v>134021</v>
      </c>
      <c r="N543" t="s">
        <v>1020</v>
      </c>
      <c r="O543" t="s">
        <v>1021</v>
      </c>
      <c r="P543" t="s">
        <v>228</v>
      </c>
      <c r="Q543" t="s">
        <v>1022</v>
      </c>
      <c r="R543" t="s">
        <v>342</v>
      </c>
      <c r="S543" t="s">
        <v>351</v>
      </c>
      <c r="T543" t="s">
        <v>369</v>
      </c>
      <c r="U543" t="s">
        <v>344</v>
      </c>
      <c r="V543" t="s">
        <v>345</v>
      </c>
      <c r="X543" t="s">
        <v>346</v>
      </c>
      <c r="Y543" t="s">
        <v>1023</v>
      </c>
      <c r="Z543" t="s">
        <v>348</v>
      </c>
      <c r="AA543">
        <v>59619</v>
      </c>
      <c r="AB543" t="s">
        <v>349</v>
      </c>
      <c r="AE543">
        <v>2010</v>
      </c>
      <c r="AF543">
        <v>1</v>
      </c>
    </row>
    <row r="544" spans="1:53" ht="12.75" hidden="1" customHeight="1">
      <c r="A544" s="35" t="str">
        <f t="shared" si="124"/>
        <v>San Antonio</v>
      </c>
      <c r="B544" t="str">
        <f t="shared" si="125"/>
        <v>https://pinclub.hardrock.com/Catalog/131957.aspx</v>
      </c>
      <c r="C544" s="7">
        <f t="shared" si="117"/>
        <v>541</v>
      </c>
      <c r="D544" s="8">
        <v>57613</v>
      </c>
      <c r="E544" s="8" t="s">
        <v>228</v>
      </c>
      <c r="F544" s="14">
        <v>1</v>
      </c>
      <c r="G544" s="16">
        <v>9</v>
      </c>
      <c r="H544" s="8">
        <v>300</v>
      </c>
      <c r="I544" s="8">
        <v>2010</v>
      </c>
      <c r="J544" s="8">
        <v>3</v>
      </c>
      <c r="K544" s="8" t="s">
        <v>614</v>
      </c>
      <c r="L544" s="8"/>
      <c r="M544" s="8">
        <v>131957</v>
      </c>
      <c r="N544" t="s">
        <v>445</v>
      </c>
      <c r="O544" t="s">
        <v>239</v>
      </c>
      <c r="P544" t="s">
        <v>228</v>
      </c>
      <c r="Q544" t="s">
        <v>446</v>
      </c>
      <c r="R544" t="s">
        <v>342</v>
      </c>
      <c r="S544" t="s">
        <v>351</v>
      </c>
      <c r="T544" t="s">
        <v>369</v>
      </c>
      <c r="U544" t="s">
        <v>344</v>
      </c>
      <c r="V544" t="s">
        <v>345</v>
      </c>
      <c r="X544" t="s">
        <v>346</v>
      </c>
      <c r="Y544" t="s">
        <v>353</v>
      </c>
      <c r="Z544" t="s">
        <v>405</v>
      </c>
      <c r="AA544">
        <v>57613</v>
      </c>
      <c r="AB544" t="s">
        <v>349</v>
      </c>
      <c r="AC544">
        <v>300</v>
      </c>
      <c r="AD544">
        <v>13.33</v>
      </c>
      <c r="AE544">
        <v>2010</v>
      </c>
      <c r="AF544">
        <v>1</v>
      </c>
    </row>
    <row r="545" spans="1:37" ht="12.75" hidden="1" customHeight="1">
      <c r="A545" s="35" t="str">
        <f t="shared" si="124"/>
        <v>San Antonio</v>
      </c>
      <c r="B545" t="str">
        <f t="shared" si="125"/>
        <v>https://pinclub.hardrock.com/Catalog/141475.aspx</v>
      </c>
      <c r="C545" s="7">
        <f t="shared" si="117"/>
        <v>542</v>
      </c>
      <c r="D545" s="8">
        <v>66852</v>
      </c>
      <c r="E545" s="8" t="s">
        <v>228</v>
      </c>
      <c r="F545" s="15"/>
      <c r="G545" s="16">
        <v>9</v>
      </c>
      <c r="H545" s="8"/>
      <c r="I545" s="8"/>
      <c r="J545" s="8">
        <v>3</v>
      </c>
      <c r="K545" s="8" t="s">
        <v>614</v>
      </c>
      <c r="L545" s="8" t="s">
        <v>618</v>
      </c>
      <c r="M545" s="8">
        <v>141475</v>
      </c>
      <c r="N545" t="s">
        <v>832</v>
      </c>
      <c r="O545" t="s">
        <v>833</v>
      </c>
      <c r="P545" t="s">
        <v>228</v>
      </c>
      <c r="Q545" t="s">
        <v>647</v>
      </c>
      <c r="R545" t="s">
        <v>342</v>
      </c>
      <c r="S545" t="s">
        <v>351</v>
      </c>
      <c r="T545" t="s">
        <v>401</v>
      </c>
      <c r="U545" t="s">
        <v>344</v>
      </c>
      <c r="V545" t="s">
        <v>345</v>
      </c>
      <c r="X545" t="s">
        <v>346</v>
      </c>
      <c r="Y545" t="s">
        <v>834</v>
      </c>
      <c r="Z545" t="s">
        <v>348</v>
      </c>
      <c r="AA545">
        <v>66852</v>
      </c>
      <c r="AB545" t="s">
        <v>349</v>
      </c>
      <c r="AF545">
        <v>1</v>
      </c>
      <c r="AI545">
        <v>0</v>
      </c>
      <c r="AJ545">
        <v>0</v>
      </c>
      <c r="AK545">
        <v>0</v>
      </c>
    </row>
    <row r="546" spans="1:37" ht="12.75" hidden="1" customHeight="1">
      <c r="A546" s="35" t="str">
        <f t="shared" si="124"/>
        <v>San Diego</v>
      </c>
      <c r="B546" t="str">
        <f t="shared" si="125"/>
        <v>https://pinclub.hardrock.com/Catalog/100425.aspx</v>
      </c>
      <c r="C546" s="3">
        <f t="shared" si="117"/>
        <v>543</v>
      </c>
      <c r="D546" s="4">
        <v>30885</v>
      </c>
      <c r="E546" s="4" t="s">
        <v>242</v>
      </c>
      <c r="F546" s="14">
        <v>1</v>
      </c>
      <c r="G546" s="16">
        <v>6</v>
      </c>
      <c r="H546" s="4">
        <v>500</v>
      </c>
      <c r="I546" s="4">
        <v>2006</v>
      </c>
      <c r="J546" s="4">
        <v>6</v>
      </c>
      <c r="K546" s="4" t="s">
        <v>612</v>
      </c>
      <c r="L546" s="4"/>
      <c r="M546" s="4">
        <v>100425</v>
      </c>
      <c r="N546" t="s">
        <v>240</v>
      </c>
      <c r="O546" t="s">
        <v>241</v>
      </c>
      <c r="P546" t="s">
        <v>242</v>
      </c>
      <c r="Q546" t="s">
        <v>243</v>
      </c>
      <c r="R546" t="s">
        <v>342</v>
      </c>
      <c r="S546" t="s">
        <v>351</v>
      </c>
      <c r="T546" t="s">
        <v>369</v>
      </c>
      <c r="U546" t="s">
        <v>344</v>
      </c>
      <c r="V546" t="s">
        <v>345</v>
      </c>
      <c r="X546" t="s">
        <v>346</v>
      </c>
      <c r="Y546" t="s">
        <v>353</v>
      </c>
      <c r="Z546" t="s">
        <v>348</v>
      </c>
      <c r="AA546">
        <v>30885</v>
      </c>
      <c r="AB546" t="s">
        <v>349</v>
      </c>
      <c r="AC546">
        <v>500</v>
      </c>
      <c r="AD546">
        <v>13.2</v>
      </c>
      <c r="AE546">
        <v>2006</v>
      </c>
      <c r="AF546">
        <v>1</v>
      </c>
    </row>
    <row r="547" spans="1:37" ht="12.75" hidden="1" customHeight="1">
      <c r="A547" s="35" t="str">
        <f t="shared" si="124"/>
        <v>San Diego</v>
      </c>
      <c r="B547" t="str">
        <f t="shared" si="125"/>
        <v>https://pinclub.hardrock.com/Catalog/108551.aspx</v>
      </c>
      <c r="C547" s="5">
        <f t="shared" si="117"/>
        <v>544</v>
      </c>
      <c r="D547" s="6">
        <v>41067</v>
      </c>
      <c r="E547" s="6" t="s">
        <v>242</v>
      </c>
      <c r="F547" s="14">
        <v>1</v>
      </c>
      <c r="G547" s="16">
        <v>7</v>
      </c>
      <c r="H547" s="6">
        <v>500</v>
      </c>
      <c r="I547" s="6">
        <v>2007</v>
      </c>
      <c r="J547" s="6">
        <v>2</v>
      </c>
      <c r="K547" s="6" t="s">
        <v>612</v>
      </c>
      <c r="L547" s="6"/>
      <c r="M547" s="6">
        <v>108551</v>
      </c>
      <c r="N547" t="s">
        <v>244</v>
      </c>
      <c r="O547" t="s">
        <v>245</v>
      </c>
      <c r="P547" t="s">
        <v>242</v>
      </c>
      <c r="Q547" t="s">
        <v>577</v>
      </c>
      <c r="R547" t="s">
        <v>342</v>
      </c>
      <c r="S547" t="s">
        <v>351</v>
      </c>
      <c r="T547" t="s">
        <v>369</v>
      </c>
      <c r="U547" t="s">
        <v>344</v>
      </c>
      <c r="V547" t="s">
        <v>345</v>
      </c>
      <c r="X547" t="s">
        <v>346</v>
      </c>
      <c r="Y547" t="s">
        <v>353</v>
      </c>
      <c r="Z547" t="s">
        <v>348</v>
      </c>
      <c r="AA547">
        <v>41067</v>
      </c>
      <c r="AB547" t="s">
        <v>349</v>
      </c>
      <c r="AC547">
        <v>500</v>
      </c>
      <c r="AD547">
        <v>11.52</v>
      </c>
      <c r="AE547">
        <v>2007</v>
      </c>
      <c r="AF547">
        <v>1</v>
      </c>
    </row>
    <row r="548" spans="1:37" ht="12.75" hidden="1" customHeight="1">
      <c r="A548" s="35" t="str">
        <f t="shared" si="124"/>
        <v>San Diego Hotel</v>
      </c>
      <c r="B548" t="str">
        <f t="shared" si="125"/>
        <v>https://pinclub.hardrock.com/Catalog/128760.aspx</v>
      </c>
      <c r="C548" s="3">
        <f t="shared" si="117"/>
        <v>545</v>
      </c>
      <c r="D548" s="4">
        <v>40508</v>
      </c>
      <c r="E548" s="4" t="s">
        <v>247</v>
      </c>
      <c r="F548" s="14">
        <v>1</v>
      </c>
      <c r="G548" s="16">
        <v>6</v>
      </c>
      <c r="H548" s="4">
        <v>500</v>
      </c>
      <c r="I548" s="4">
        <v>2007</v>
      </c>
      <c r="J548" s="4">
        <v>6</v>
      </c>
      <c r="K548" s="4" t="s">
        <v>615</v>
      </c>
      <c r="L548" s="4"/>
      <c r="M548" s="4">
        <v>128760</v>
      </c>
      <c r="N548" t="s">
        <v>402</v>
      </c>
      <c r="O548" t="s">
        <v>246</v>
      </c>
      <c r="P548" t="s">
        <v>247</v>
      </c>
      <c r="Q548" t="s">
        <v>898</v>
      </c>
      <c r="R548" t="s">
        <v>342</v>
      </c>
      <c r="S548" t="s">
        <v>351</v>
      </c>
      <c r="T548" t="s">
        <v>369</v>
      </c>
      <c r="U548" t="s">
        <v>344</v>
      </c>
      <c r="V548" t="s">
        <v>345</v>
      </c>
      <c r="X548" t="s">
        <v>346</v>
      </c>
      <c r="Y548" t="s">
        <v>353</v>
      </c>
      <c r="Z548" t="s">
        <v>348</v>
      </c>
      <c r="AA548">
        <v>40508</v>
      </c>
      <c r="AB548" t="s">
        <v>349</v>
      </c>
      <c r="AC548">
        <v>500</v>
      </c>
      <c r="AD548">
        <v>12.55</v>
      </c>
      <c r="AE548">
        <v>2007</v>
      </c>
      <c r="AF548">
        <v>1</v>
      </c>
    </row>
    <row r="549" spans="1:37" ht="12.75" hidden="1" customHeight="1">
      <c r="A549" s="35" t="str">
        <f t="shared" si="124"/>
        <v>San Diego Hotel</v>
      </c>
      <c r="B549" t="str">
        <f t="shared" si="125"/>
        <v>https://pinclub.hardrock.com/Catalog/120497.aspx</v>
      </c>
      <c r="C549" s="7">
        <f t="shared" si="117"/>
        <v>546</v>
      </c>
      <c r="D549" s="8">
        <v>55635</v>
      </c>
      <c r="E549" s="8" t="s">
        <v>247</v>
      </c>
      <c r="F549" s="14">
        <v>1</v>
      </c>
      <c r="G549" s="16">
        <v>9</v>
      </c>
      <c r="H549" s="8">
        <v>500</v>
      </c>
      <c r="I549" s="8">
        <v>2009</v>
      </c>
      <c r="J549" s="8">
        <v>3</v>
      </c>
      <c r="K549" s="8" t="s">
        <v>614</v>
      </c>
      <c r="L549" s="8"/>
      <c r="M549" s="8">
        <v>120497</v>
      </c>
      <c r="N549" t="s">
        <v>239</v>
      </c>
      <c r="O549" t="s">
        <v>248</v>
      </c>
      <c r="P549" t="s">
        <v>247</v>
      </c>
      <c r="Q549" t="s">
        <v>249</v>
      </c>
      <c r="R549" t="s">
        <v>342</v>
      </c>
      <c r="S549" t="s">
        <v>351</v>
      </c>
      <c r="T549" t="s">
        <v>369</v>
      </c>
      <c r="U549" t="s">
        <v>344</v>
      </c>
      <c r="V549" t="s">
        <v>345</v>
      </c>
      <c r="X549" t="s">
        <v>346</v>
      </c>
      <c r="Y549" t="s">
        <v>353</v>
      </c>
      <c r="Z549" t="s">
        <v>405</v>
      </c>
      <c r="AA549">
        <v>55635</v>
      </c>
      <c r="AB549" t="s">
        <v>349</v>
      </c>
      <c r="AC549">
        <v>500</v>
      </c>
      <c r="AD549">
        <v>13.75</v>
      </c>
      <c r="AE549">
        <v>2009</v>
      </c>
      <c r="AF549">
        <v>1</v>
      </c>
    </row>
    <row r="550" spans="1:37" ht="12.75" hidden="1" customHeight="1">
      <c r="A550" s="35" t="str">
        <f t="shared" si="124"/>
        <v>San Diego Hotel</v>
      </c>
      <c r="B550" t="str">
        <f t="shared" si="125"/>
        <v>https://pinclub.hardrock.com/Catalog/158675.aspx</v>
      </c>
      <c r="C550" s="7">
        <f t="shared" si="117"/>
        <v>547</v>
      </c>
      <c r="D550" s="8">
        <v>83591</v>
      </c>
      <c r="E550" s="8" t="s">
        <v>247</v>
      </c>
      <c r="F550" s="15"/>
      <c r="G550" s="16">
        <v>9</v>
      </c>
      <c r="H550" s="8">
        <v>500</v>
      </c>
      <c r="I550" s="8">
        <v>2014</v>
      </c>
      <c r="J550" s="8">
        <v>3</v>
      </c>
      <c r="K550" s="8" t="s">
        <v>614</v>
      </c>
      <c r="L550" s="8" t="s">
        <v>1440</v>
      </c>
      <c r="M550" s="8">
        <v>158675</v>
      </c>
      <c r="N550" s="42" t="s">
        <v>1456</v>
      </c>
      <c r="O550" s="42" t="s">
        <v>1457</v>
      </c>
      <c r="P550" s="42" t="s">
        <v>247</v>
      </c>
      <c r="Q550" s="42" t="s">
        <v>249</v>
      </c>
      <c r="R550" s="42" t="s">
        <v>342</v>
      </c>
      <c r="S550" s="42" t="s">
        <v>351</v>
      </c>
      <c r="T550" s="42" t="s">
        <v>369</v>
      </c>
      <c r="U550" s="42" t="s">
        <v>344</v>
      </c>
      <c r="V550" s="42" t="s">
        <v>345</v>
      </c>
      <c r="W550" s="42"/>
      <c r="X550" s="42" t="s">
        <v>346</v>
      </c>
      <c r="Y550" s="42" t="s">
        <v>353</v>
      </c>
      <c r="Z550" s="42" t="s">
        <v>1047</v>
      </c>
      <c r="AA550" s="42">
        <v>83591</v>
      </c>
      <c r="AB550" s="42" t="s">
        <v>349</v>
      </c>
      <c r="AC550" s="42">
        <v>500</v>
      </c>
      <c r="AD550" s="42">
        <v>13</v>
      </c>
      <c r="AE550" s="42">
        <v>2014</v>
      </c>
      <c r="AF550" s="42">
        <v>1</v>
      </c>
      <c r="AG550" s="42"/>
      <c r="AH550" s="42"/>
      <c r="AI550" s="42">
        <v>0</v>
      </c>
      <c r="AJ550" s="42">
        <v>0</v>
      </c>
      <c r="AK550" s="42">
        <v>0</v>
      </c>
    </row>
    <row r="551" spans="1:37" ht="12.75" hidden="1" customHeight="1">
      <c r="A551" s="35" t="str">
        <f t="shared" si="124"/>
        <v>San Francisco</v>
      </c>
      <c r="B551" t="str">
        <f t="shared" si="125"/>
        <v>https://pinclub.hardrock.com/Catalog/100722.aspx</v>
      </c>
      <c r="C551" s="3">
        <f>C550+1</f>
        <v>548</v>
      </c>
      <c r="D551" s="4">
        <v>31342</v>
      </c>
      <c r="E551" s="4" t="s">
        <v>252</v>
      </c>
      <c r="F551" s="14">
        <v>1</v>
      </c>
      <c r="G551" s="16">
        <v>6</v>
      </c>
      <c r="H551" s="4">
        <v>1000</v>
      </c>
      <c r="I551" s="4">
        <v>2006</v>
      </c>
      <c r="J551" s="4">
        <v>6</v>
      </c>
      <c r="K551" s="4" t="s">
        <v>612</v>
      </c>
      <c r="L551" s="4"/>
      <c r="M551" s="4">
        <v>100722</v>
      </c>
      <c r="N551" t="s">
        <v>250</v>
      </c>
      <c r="O551" t="s">
        <v>251</v>
      </c>
      <c r="P551" t="s">
        <v>252</v>
      </c>
      <c r="Q551" t="s">
        <v>254</v>
      </c>
      <c r="R551" t="s">
        <v>342</v>
      </c>
      <c r="S551" t="s">
        <v>343</v>
      </c>
      <c r="T551" t="s">
        <v>369</v>
      </c>
      <c r="U551" t="s">
        <v>344</v>
      </c>
      <c r="V551" t="s">
        <v>345</v>
      </c>
      <c r="X551" t="s">
        <v>346</v>
      </c>
      <c r="Y551" t="s">
        <v>353</v>
      </c>
      <c r="Z551" t="s">
        <v>348</v>
      </c>
      <c r="AA551">
        <v>31342</v>
      </c>
      <c r="AB551" t="s">
        <v>349</v>
      </c>
      <c r="AC551">
        <v>1000</v>
      </c>
      <c r="AD551">
        <v>12.48</v>
      </c>
      <c r="AE551">
        <v>2006</v>
      </c>
      <c r="AF551">
        <v>1</v>
      </c>
    </row>
    <row r="552" spans="1:37" ht="12.75" hidden="1" customHeight="1">
      <c r="A552" s="35" t="str">
        <f t="shared" si="124"/>
        <v>San Francisco</v>
      </c>
      <c r="B552" t="str">
        <f t="shared" si="125"/>
        <v>https://pinclub.hardrock.com/Catalog/107913.aspx</v>
      </c>
      <c r="C552" s="5">
        <f t="shared" si="117"/>
        <v>549</v>
      </c>
      <c r="D552" s="6">
        <v>40113</v>
      </c>
      <c r="E552" s="6" t="s">
        <v>252</v>
      </c>
      <c r="F552" s="15"/>
      <c r="G552" s="16">
        <v>7</v>
      </c>
      <c r="H552" s="6"/>
      <c r="I552" s="6">
        <v>2007</v>
      </c>
      <c r="J552" s="6">
        <v>2</v>
      </c>
      <c r="K552" s="6" t="s">
        <v>612</v>
      </c>
      <c r="L552" s="6" t="s">
        <v>621</v>
      </c>
      <c r="M552" s="6">
        <v>107913</v>
      </c>
      <c r="N552" t="s">
        <v>250</v>
      </c>
      <c r="O552" t="s">
        <v>256</v>
      </c>
      <c r="P552" t="s">
        <v>252</v>
      </c>
      <c r="Q552" t="s">
        <v>257</v>
      </c>
      <c r="R552" t="s">
        <v>376</v>
      </c>
      <c r="S552" t="s">
        <v>351</v>
      </c>
      <c r="T552" t="s">
        <v>369</v>
      </c>
      <c r="U552" t="s">
        <v>344</v>
      </c>
      <c r="V552" t="s">
        <v>345</v>
      </c>
      <c r="X552" t="s">
        <v>346</v>
      </c>
      <c r="Y552" t="s">
        <v>353</v>
      </c>
      <c r="Z552" t="s">
        <v>348</v>
      </c>
      <c r="AA552">
        <v>40113</v>
      </c>
      <c r="AB552" t="s">
        <v>349</v>
      </c>
      <c r="AD552">
        <v>11.42</v>
      </c>
      <c r="AE552">
        <v>2007</v>
      </c>
      <c r="AF552">
        <v>1</v>
      </c>
    </row>
    <row r="553" spans="1:37" ht="12.75" hidden="1" customHeight="1">
      <c r="A553" s="35" t="str">
        <f t="shared" si="124"/>
        <v>San Francisco</v>
      </c>
      <c r="B553" t="str">
        <f t="shared" si="125"/>
        <v>https://pinclub.hardrock.com/Catalog/110357.aspx</v>
      </c>
      <c r="C553" s="5">
        <f t="shared" si="117"/>
        <v>550</v>
      </c>
      <c r="D553" s="6">
        <v>43591</v>
      </c>
      <c r="E553" s="6" t="s">
        <v>252</v>
      </c>
      <c r="F553" s="14">
        <v>1</v>
      </c>
      <c r="G553" s="16">
        <v>7</v>
      </c>
      <c r="H553" s="6"/>
      <c r="I553" s="6">
        <v>2008</v>
      </c>
      <c r="J553" s="6">
        <v>2</v>
      </c>
      <c r="K553" s="6" t="s">
        <v>612</v>
      </c>
      <c r="L553" s="6" t="s">
        <v>622</v>
      </c>
      <c r="M553" s="6">
        <v>110357</v>
      </c>
      <c r="N553" t="s">
        <v>250</v>
      </c>
      <c r="O553" t="s">
        <v>258</v>
      </c>
      <c r="P553" t="s">
        <v>252</v>
      </c>
      <c r="Q553" t="s">
        <v>257</v>
      </c>
      <c r="R553" t="s">
        <v>342</v>
      </c>
      <c r="S553" t="s">
        <v>351</v>
      </c>
      <c r="T553" t="s">
        <v>369</v>
      </c>
      <c r="U553" t="s">
        <v>344</v>
      </c>
      <c r="V553" t="s">
        <v>345</v>
      </c>
      <c r="X553" t="s">
        <v>346</v>
      </c>
      <c r="Y553" t="s">
        <v>353</v>
      </c>
      <c r="Z553" t="s">
        <v>348</v>
      </c>
      <c r="AA553">
        <v>43591</v>
      </c>
      <c r="AB553" t="s">
        <v>349</v>
      </c>
      <c r="AD553">
        <v>12.41</v>
      </c>
      <c r="AE553">
        <v>2008</v>
      </c>
      <c r="AF553">
        <v>1</v>
      </c>
    </row>
    <row r="554" spans="1:37" ht="12.75" hidden="1" customHeight="1">
      <c r="A554" s="35" t="str">
        <f t="shared" si="124"/>
        <v>San Francisco</v>
      </c>
      <c r="B554" t="str">
        <f t="shared" si="125"/>
        <v>https://pinclub.hardrock.com/Catalog/120887.aspx</v>
      </c>
      <c r="C554" s="7">
        <f t="shared" si="117"/>
        <v>551</v>
      </c>
      <c r="D554" s="8">
        <v>56041</v>
      </c>
      <c r="E554" s="8" t="s">
        <v>252</v>
      </c>
      <c r="F554" s="14">
        <v>1</v>
      </c>
      <c r="G554" s="16">
        <v>9</v>
      </c>
      <c r="H554" s="8"/>
      <c r="I554" s="8">
        <v>2009</v>
      </c>
      <c r="J554" s="8">
        <v>3</v>
      </c>
      <c r="K554" s="8" t="s">
        <v>614</v>
      </c>
      <c r="L554" s="8"/>
      <c r="M554" s="8">
        <v>120887</v>
      </c>
      <c r="N554" t="s">
        <v>259</v>
      </c>
      <c r="O554" t="s">
        <v>261</v>
      </c>
      <c r="P554" t="s">
        <v>252</v>
      </c>
      <c r="Q554" t="s">
        <v>929</v>
      </c>
      <c r="R554" t="s">
        <v>342</v>
      </c>
      <c r="S554" t="s">
        <v>351</v>
      </c>
      <c r="T554" t="s">
        <v>369</v>
      </c>
      <c r="U554" t="s">
        <v>344</v>
      </c>
      <c r="V554" t="s">
        <v>345</v>
      </c>
      <c r="X554" t="s">
        <v>346</v>
      </c>
      <c r="Y554" t="s">
        <v>353</v>
      </c>
      <c r="Z554" t="s">
        <v>348</v>
      </c>
      <c r="AA554">
        <v>56041</v>
      </c>
      <c r="AB554" t="s">
        <v>349</v>
      </c>
      <c r="AD554">
        <v>12.68</v>
      </c>
      <c r="AE554">
        <v>2009</v>
      </c>
      <c r="AF554">
        <v>1</v>
      </c>
    </row>
    <row r="555" spans="1:37" ht="12.75" hidden="1" customHeight="1">
      <c r="A555" s="35" t="str">
        <f t="shared" si="124"/>
        <v>San Jose</v>
      </c>
      <c r="B555" t="str">
        <f t="shared" si="125"/>
        <v>https://pinclub.hardrock.com/Catalog/151265.aspx</v>
      </c>
      <c r="C555" s="7">
        <f t="shared" si="117"/>
        <v>552</v>
      </c>
      <c r="D555" s="8">
        <v>76315</v>
      </c>
      <c r="E555" s="8" t="s">
        <v>1186</v>
      </c>
      <c r="F555" s="14">
        <v>1</v>
      </c>
      <c r="G555" s="16">
        <v>9</v>
      </c>
      <c r="H555" s="8"/>
      <c r="I555" s="8">
        <v>2013</v>
      </c>
      <c r="J555" s="8">
        <v>3</v>
      </c>
      <c r="K555" s="8" t="s">
        <v>614</v>
      </c>
      <c r="L555" s="8" t="s">
        <v>1509</v>
      </c>
      <c r="M555" s="8">
        <v>151265</v>
      </c>
      <c r="N555" s="42" t="s">
        <v>393</v>
      </c>
      <c r="O555" s="42" t="s">
        <v>720</v>
      </c>
      <c r="P555" s="42" t="s">
        <v>1186</v>
      </c>
      <c r="Q555" s="42" t="s">
        <v>1273</v>
      </c>
      <c r="R555" s="42" t="s">
        <v>342</v>
      </c>
      <c r="S555" s="42" t="s">
        <v>351</v>
      </c>
      <c r="T555" s="42" t="s">
        <v>369</v>
      </c>
      <c r="U555" s="42" t="s">
        <v>344</v>
      </c>
      <c r="V555" s="42" t="s">
        <v>345</v>
      </c>
      <c r="W555" s="42"/>
      <c r="X555" s="42" t="s">
        <v>346</v>
      </c>
      <c r="Y555" s="42" t="s">
        <v>353</v>
      </c>
      <c r="Z555" s="42"/>
      <c r="AA555" s="42">
        <v>74508</v>
      </c>
      <c r="AB555" s="42" t="s">
        <v>349</v>
      </c>
      <c r="AC555" s="42">
        <v>0</v>
      </c>
      <c r="AD555" s="42">
        <v>22.99</v>
      </c>
      <c r="AE555" s="42">
        <v>2013</v>
      </c>
      <c r="AF555" s="42">
        <v>1</v>
      </c>
      <c r="AG555" s="42"/>
      <c r="AH555" s="42"/>
      <c r="AI555" s="42">
        <v>0</v>
      </c>
      <c r="AJ555" s="42">
        <v>0</v>
      </c>
      <c r="AK555" s="42">
        <v>0</v>
      </c>
    </row>
    <row r="556" spans="1:37" ht="12.75" hidden="1" customHeight="1">
      <c r="A556" s="35" t="str">
        <f t="shared" ref="A556" si="126">HYPERLINK(B556,E556)</f>
        <v>San Jose</v>
      </c>
      <c r="B556" t="str">
        <f t="shared" ref="B556" si="127">CONCATENATE($B$1,M556,$C$1)</f>
        <v>https://pinclub.hardrock.com/Catalog/162779.aspx</v>
      </c>
      <c r="C556" s="7">
        <f t="shared" si="117"/>
        <v>553</v>
      </c>
      <c r="D556" s="8">
        <v>87614</v>
      </c>
      <c r="E556" s="8" t="s">
        <v>1186</v>
      </c>
      <c r="F556" s="15"/>
      <c r="G556" s="16">
        <v>9</v>
      </c>
      <c r="H556" s="8"/>
      <c r="I556" s="8">
        <v>2015</v>
      </c>
      <c r="J556" s="8">
        <v>3</v>
      </c>
      <c r="K556" s="8" t="s">
        <v>614</v>
      </c>
      <c r="L556" s="8"/>
      <c r="M556" s="8">
        <v>162779</v>
      </c>
      <c r="N556" s="82" t="s">
        <v>619</v>
      </c>
      <c r="O556" s="42"/>
      <c r="P556" s="42"/>
      <c r="Q556" s="42"/>
      <c r="R556" s="42"/>
      <c r="S556" s="42"/>
      <c r="T556" s="42"/>
      <c r="U556" s="42"/>
      <c r="V556" s="42"/>
      <c r="W556" s="42"/>
      <c r="X556" s="42"/>
      <c r="Y556" s="42"/>
      <c r="Z556" s="42"/>
      <c r="AA556" s="42"/>
      <c r="AB556" s="42"/>
      <c r="AC556" s="42"/>
      <c r="AD556" s="42"/>
      <c r="AE556" s="42"/>
      <c r="AF556" s="42"/>
      <c r="AG556" s="42"/>
      <c r="AH556" s="42"/>
      <c r="AI556" s="42"/>
      <c r="AJ556" s="42"/>
      <c r="AK556" s="42"/>
    </row>
    <row r="557" spans="1:37" ht="12.75" hidden="1" customHeight="1">
      <c r="A557" s="35" t="str">
        <f t="shared" si="124"/>
        <v>San Juan</v>
      </c>
      <c r="B557" t="str">
        <f t="shared" si="125"/>
        <v>https://pinclub.hardrock.com/Catalog/101268.aspx</v>
      </c>
      <c r="C557" s="3">
        <f>C556+1</f>
        <v>554</v>
      </c>
      <c r="D557" s="4">
        <v>32175</v>
      </c>
      <c r="E557" s="4" t="s">
        <v>264</v>
      </c>
      <c r="F557" s="14">
        <v>1</v>
      </c>
      <c r="G557" s="16">
        <v>6</v>
      </c>
      <c r="H557" s="4"/>
      <c r="I557" s="4">
        <v>2006</v>
      </c>
      <c r="J557" s="4">
        <v>6</v>
      </c>
      <c r="K557" s="4" t="s">
        <v>612</v>
      </c>
      <c r="L557" s="4"/>
      <c r="M557" s="4">
        <v>101268</v>
      </c>
      <c r="N557" t="s">
        <v>262</v>
      </c>
      <c r="O557" t="s">
        <v>263</v>
      </c>
      <c r="P557" t="s">
        <v>264</v>
      </c>
      <c r="Q557" t="s">
        <v>939</v>
      </c>
      <c r="R557" t="s">
        <v>376</v>
      </c>
      <c r="S557" t="s">
        <v>265</v>
      </c>
      <c r="T557" t="s">
        <v>369</v>
      </c>
      <c r="U557" t="s">
        <v>344</v>
      </c>
      <c r="V557" t="s">
        <v>345</v>
      </c>
      <c r="X557" t="s">
        <v>346</v>
      </c>
      <c r="Y557" t="s">
        <v>353</v>
      </c>
      <c r="Z557" t="s">
        <v>1047</v>
      </c>
      <c r="AA557">
        <v>32175</v>
      </c>
      <c r="AB557" t="s">
        <v>349</v>
      </c>
      <c r="AD557">
        <v>14.44</v>
      </c>
      <c r="AE557">
        <v>2006</v>
      </c>
      <c r="AF557">
        <v>1</v>
      </c>
    </row>
    <row r="558" spans="1:37" ht="12.75" hidden="1" customHeight="1">
      <c r="A558" s="35" t="str">
        <f t="shared" si="124"/>
        <v>San Juan</v>
      </c>
      <c r="B558" t="str">
        <f t="shared" si="125"/>
        <v>https://pinclub.hardrock.com/Catalog/118885.aspx</v>
      </c>
      <c r="C558" s="7">
        <f t="shared" ref="C558:C572" si="128">C557+1</f>
        <v>555</v>
      </c>
      <c r="D558" s="8">
        <v>53888</v>
      </c>
      <c r="E558" s="8" t="s">
        <v>264</v>
      </c>
      <c r="F558" s="14">
        <v>1</v>
      </c>
      <c r="G558" s="16">
        <v>9</v>
      </c>
      <c r="H558" s="8"/>
      <c r="I558" s="8">
        <v>2010</v>
      </c>
      <c r="J558" s="8">
        <v>3</v>
      </c>
      <c r="K558" s="8" t="s">
        <v>614</v>
      </c>
      <c r="L558" s="8"/>
      <c r="M558" s="8">
        <v>118885</v>
      </c>
      <c r="N558" t="s">
        <v>899</v>
      </c>
      <c r="O558" t="s">
        <v>269</v>
      </c>
      <c r="P558" t="s">
        <v>264</v>
      </c>
      <c r="Q558" t="s">
        <v>934</v>
      </c>
      <c r="R558" t="s">
        <v>376</v>
      </c>
      <c r="S558" t="s">
        <v>351</v>
      </c>
      <c r="T558" t="s">
        <v>369</v>
      </c>
      <c r="U558" t="s">
        <v>344</v>
      </c>
      <c r="V558" t="s">
        <v>345</v>
      </c>
      <c r="X558" t="s">
        <v>346</v>
      </c>
      <c r="Y558" t="s">
        <v>900</v>
      </c>
      <c r="Z558" t="s">
        <v>348</v>
      </c>
      <c r="AA558">
        <v>53888</v>
      </c>
      <c r="AB558" t="s">
        <v>349</v>
      </c>
      <c r="AD558">
        <v>12.58</v>
      </c>
      <c r="AE558">
        <v>2009</v>
      </c>
      <c r="AF558">
        <v>1</v>
      </c>
    </row>
    <row r="559" spans="1:37" ht="12.75" hidden="1" customHeight="1">
      <c r="A559" s="35" t="str">
        <f t="shared" si="124"/>
        <v>San Juan</v>
      </c>
      <c r="B559" t="str">
        <f t="shared" si="125"/>
        <v>https://pinclub.hardrock.com/Catalog/115702.aspx</v>
      </c>
      <c r="C559" s="5">
        <f t="shared" si="128"/>
        <v>556</v>
      </c>
      <c r="D559" s="6">
        <v>50392</v>
      </c>
      <c r="E559" s="6" t="s">
        <v>264</v>
      </c>
      <c r="F559" s="14">
        <v>1</v>
      </c>
      <c r="G559" s="16">
        <v>7</v>
      </c>
      <c r="H559" s="6"/>
      <c r="I559" s="6">
        <v>2009</v>
      </c>
      <c r="J559" s="6">
        <v>2</v>
      </c>
      <c r="K559" s="6" t="s">
        <v>612</v>
      </c>
      <c r="L559" s="6"/>
      <c r="M559" s="6">
        <v>115702</v>
      </c>
      <c r="N559" t="s">
        <v>266</v>
      </c>
      <c r="O559" t="s">
        <v>267</v>
      </c>
      <c r="P559" t="s">
        <v>264</v>
      </c>
      <c r="Q559" t="s">
        <v>268</v>
      </c>
      <c r="R559" t="s">
        <v>342</v>
      </c>
      <c r="S559" t="s">
        <v>351</v>
      </c>
      <c r="T559" t="s">
        <v>369</v>
      </c>
      <c r="U559" t="s">
        <v>344</v>
      </c>
      <c r="V559" t="s">
        <v>345</v>
      </c>
      <c r="X559" t="s">
        <v>346</v>
      </c>
      <c r="Y559" t="s">
        <v>353</v>
      </c>
      <c r="Z559" t="s">
        <v>348</v>
      </c>
      <c r="AA559">
        <v>50392</v>
      </c>
      <c r="AB559" t="s">
        <v>349</v>
      </c>
      <c r="AD559">
        <v>13.12</v>
      </c>
      <c r="AE559">
        <v>2010</v>
      </c>
      <c r="AF559">
        <v>1</v>
      </c>
      <c r="AH559" t="s">
        <v>719</v>
      </c>
    </row>
    <row r="560" spans="1:37" ht="12.75" hidden="1" customHeight="1">
      <c r="A560" s="35" t="str">
        <f t="shared" si="124"/>
        <v>Santa Cruz</v>
      </c>
      <c r="B560" t="str">
        <f t="shared" si="125"/>
        <v>https://pinclub.hardrock.com/Catalog/152243.aspx</v>
      </c>
      <c r="C560" s="7">
        <f t="shared" ref="C560:C565" si="129">C559+1</f>
        <v>557</v>
      </c>
      <c r="D560" s="8">
        <v>77279</v>
      </c>
      <c r="E560" s="8" t="s">
        <v>1275</v>
      </c>
      <c r="F560" s="14">
        <v>1</v>
      </c>
      <c r="G560" s="16">
        <v>9</v>
      </c>
      <c r="H560" s="8"/>
      <c r="I560" s="8">
        <v>2014</v>
      </c>
      <c r="J560" s="8">
        <v>3</v>
      </c>
      <c r="K560" s="8" t="s">
        <v>614</v>
      </c>
      <c r="L560" s="8"/>
      <c r="M560" s="8">
        <v>152243</v>
      </c>
      <c r="N560" t="s">
        <v>445</v>
      </c>
      <c r="O560" t="s">
        <v>1296</v>
      </c>
      <c r="P560" t="s">
        <v>1275</v>
      </c>
      <c r="Q560" t="s">
        <v>728</v>
      </c>
      <c r="R560" t="s">
        <v>342</v>
      </c>
      <c r="S560" t="s">
        <v>351</v>
      </c>
      <c r="T560" t="s">
        <v>369</v>
      </c>
      <c r="U560" t="s">
        <v>344</v>
      </c>
      <c r="V560" t="s">
        <v>345</v>
      </c>
      <c r="X560" t="s">
        <v>346</v>
      </c>
      <c r="Y560" t="s">
        <v>353</v>
      </c>
      <c r="Z560" t="s">
        <v>348</v>
      </c>
      <c r="AA560">
        <v>77279</v>
      </c>
      <c r="AB560" t="s">
        <v>349</v>
      </c>
      <c r="AE560">
        <v>2014</v>
      </c>
      <c r="AF560">
        <v>1</v>
      </c>
      <c r="AI560">
        <v>0</v>
      </c>
      <c r="AJ560">
        <v>0</v>
      </c>
      <c r="AK560">
        <v>0</v>
      </c>
    </row>
    <row r="561" spans="1:50" ht="12.75" hidden="1" customHeight="1">
      <c r="A561" s="35" t="str">
        <f t="shared" si="124"/>
        <v>Santiago</v>
      </c>
      <c r="B561" t="str">
        <f t="shared" si="125"/>
        <v>https://pinclub.hardrock.com/Catalog/144629.aspx</v>
      </c>
      <c r="C561" s="7">
        <f t="shared" si="129"/>
        <v>558</v>
      </c>
      <c r="D561" s="8">
        <v>69901</v>
      </c>
      <c r="E561" s="8" t="s">
        <v>890</v>
      </c>
      <c r="F561" s="14">
        <v>1</v>
      </c>
      <c r="G561" s="16">
        <v>9</v>
      </c>
      <c r="H561" s="8"/>
      <c r="I561" s="8">
        <v>2012</v>
      </c>
      <c r="J561" s="8">
        <v>3</v>
      </c>
      <c r="K561" s="8" t="s">
        <v>614</v>
      </c>
      <c r="L561" s="8"/>
      <c r="M561" s="8">
        <v>144629</v>
      </c>
      <c r="N561" t="s">
        <v>1096</v>
      </c>
      <c r="O561" t="s">
        <v>1096</v>
      </c>
      <c r="P561" t="s">
        <v>890</v>
      </c>
      <c r="Q561" t="s">
        <v>1115</v>
      </c>
      <c r="R561" t="s">
        <v>342</v>
      </c>
      <c r="S561" t="s">
        <v>351</v>
      </c>
      <c r="T561" t="s">
        <v>369</v>
      </c>
      <c r="U561" t="s">
        <v>344</v>
      </c>
      <c r="V561" t="s">
        <v>345</v>
      </c>
      <c r="X561" t="s">
        <v>346</v>
      </c>
      <c r="Y561" t="s">
        <v>353</v>
      </c>
      <c r="Z561" t="s">
        <v>348</v>
      </c>
      <c r="AA561">
        <v>69901</v>
      </c>
      <c r="AB561" t="s">
        <v>349</v>
      </c>
      <c r="AC561">
        <v>0</v>
      </c>
      <c r="AE561">
        <v>2012</v>
      </c>
      <c r="AF561">
        <v>1</v>
      </c>
      <c r="AI561">
        <v>0</v>
      </c>
      <c r="AJ561">
        <v>0</v>
      </c>
      <c r="AK561">
        <v>0</v>
      </c>
    </row>
    <row r="562" spans="1:50" ht="12.75" hidden="1" customHeight="1">
      <c r="A562" s="35" t="str">
        <f t="shared" si="124"/>
        <v>Santiago</v>
      </c>
      <c r="B562" t="str">
        <f t="shared" si="125"/>
        <v>https://pinclub.hardrock.com/Catalog/146589.aspx</v>
      </c>
      <c r="C562" s="7">
        <f t="shared" si="129"/>
        <v>559</v>
      </c>
      <c r="D562" s="8">
        <v>71806</v>
      </c>
      <c r="E562" s="8" t="s">
        <v>890</v>
      </c>
      <c r="F562" s="14">
        <v>1</v>
      </c>
      <c r="G562" s="16">
        <v>9</v>
      </c>
      <c r="H562" s="8"/>
      <c r="I562" s="8">
        <v>2013</v>
      </c>
      <c r="J562" s="8">
        <v>3</v>
      </c>
      <c r="K562" s="8" t="s">
        <v>614</v>
      </c>
      <c r="L562" s="8"/>
      <c r="M562" s="8">
        <v>146589</v>
      </c>
      <c r="N562" s="75" t="s">
        <v>1219</v>
      </c>
      <c r="O562" s="75" t="s">
        <v>1219</v>
      </c>
      <c r="P562" s="75" t="s">
        <v>890</v>
      </c>
      <c r="Q562" s="75" t="s">
        <v>1065</v>
      </c>
      <c r="R562" s="75" t="s">
        <v>342</v>
      </c>
      <c r="S562" s="75" t="s">
        <v>351</v>
      </c>
      <c r="T562" s="75" t="s">
        <v>369</v>
      </c>
      <c r="U562" s="75" t="s">
        <v>344</v>
      </c>
      <c r="V562" s="75" t="s">
        <v>345</v>
      </c>
      <c r="W562" s="74"/>
      <c r="X562" s="75" t="s">
        <v>346</v>
      </c>
      <c r="Y562" s="75" t="s">
        <v>353</v>
      </c>
      <c r="Z562" s="75" t="s">
        <v>348</v>
      </c>
      <c r="AA562" s="75">
        <v>71806</v>
      </c>
      <c r="AB562" s="75" t="s">
        <v>349</v>
      </c>
      <c r="AC562" s="75">
        <v>0</v>
      </c>
      <c r="AD562" s="75">
        <v>19.5</v>
      </c>
      <c r="AE562" s="75">
        <v>2013</v>
      </c>
      <c r="AF562" s="75">
        <v>1</v>
      </c>
      <c r="AG562" s="74"/>
      <c r="AH562" s="74"/>
      <c r="AI562" s="75">
        <v>0</v>
      </c>
      <c r="AJ562" s="75">
        <v>0</v>
      </c>
      <c r="AK562" s="75">
        <v>0</v>
      </c>
    </row>
    <row r="563" spans="1:50" ht="12.75" hidden="1" customHeight="1">
      <c r="A563" s="35" t="str">
        <f t="shared" si="124"/>
        <v>Santiago</v>
      </c>
      <c r="B563" t="str">
        <f t="shared" si="125"/>
        <v>https://pinclub.hardrock.com/Catalog/153809.aspx</v>
      </c>
      <c r="C563" s="7">
        <f t="shared" si="129"/>
        <v>560</v>
      </c>
      <c r="D563" s="8">
        <v>78817</v>
      </c>
      <c r="E563" s="8" t="s">
        <v>890</v>
      </c>
      <c r="F563" s="14">
        <v>1</v>
      </c>
      <c r="G563" s="16">
        <v>9</v>
      </c>
      <c r="H563" s="8"/>
      <c r="I563" s="8">
        <v>2014</v>
      </c>
      <c r="J563" s="8">
        <v>3</v>
      </c>
      <c r="K563" s="8" t="s">
        <v>614</v>
      </c>
      <c r="L563" s="21"/>
      <c r="M563" s="8">
        <v>153809</v>
      </c>
      <c r="N563" s="42" t="s">
        <v>1475</v>
      </c>
      <c r="O563" s="42" t="s">
        <v>1476</v>
      </c>
      <c r="P563" s="42" t="s">
        <v>890</v>
      </c>
      <c r="Q563" s="42" t="s">
        <v>1477</v>
      </c>
      <c r="R563" s="42" t="s">
        <v>342</v>
      </c>
      <c r="S563" s="42" t="s">
        <v>351</v>
      </c>
      <c r="T563" s="42" t="s">
        <v>369</v>
      </c>
      <c r="U563" s="42"/>
      <c r="V563" s="42" t="s">
        <v>345</v>
      </c>
      <c r="W563" s="42"/>
      <c r="X563" s="42" t="s">
        <v>346</v>
      </c>
      <c r="Y563" s="42" t="s">
        <v>353</v>
      </c>
      <c r="Z563" s="42" t="s">
        <v>1047</v>
      </c>
      <c r="AA563" s="42">
        <v>78817</v>
      </c>
      <c r="AB563" s="42" t="s">
        <v>349</v>
      </c>
      <c r="AC563" s="42">
        <v>0</v>
      </c>
      <c r="AD563" s="42">
        <v>18.98</v>
      </c>
      <c r="AE563" s="42">
        <v>2014</v>
      </c>
      <c r="AF563" s="42">
        <v>1</v>
      </c>
      <c r="AG563" s="42"/>
      <c r="AH563" s="42"/>
      <c r="AI563" s="42">
        <v>0</v>
      </c>
      <c r="AJ563" s="42">
        <v>0</v>
      </c>
      <c r="AK563" s="42">
        <v>0</v>
      </c>
      <c r="AL563" s="42"/>
      <c r="AM563" s="42"/>
      <c r="AN563" s="42"/>
      <c r="AO563" s="42"/>
      <c r="AP563" s="42"/>
      <c r="AQ563" s="42"/>
      <c r="AR563" s="42"/>
      <c r="AS563" s="42"/>
      <c r="AT563" s="42"/>
      <c r="AU563" s="42"/>
      <c r="AV563" s="42"/>
    </row>
    <row r="564" spans="1:50" ht="12.75" customHeight="1">
      <c r="A564" s="35" t="str">
        <f t="shared" ref="A564:A565" si="130">HYPERLINK(B564,E564)</f>
        <v>Santiago</v>
      </c>
      <c r="B564" t="str">
        <f t="shared" ref="B564:B565" si="131">CONCATENATE($B$1,M564,$C$1)</f>
        <v>https://pinclub.hardrock.com/Catalog/160329.aspx</v>
      </c>
      <c r="C564" s="7">
        <f t="shared" si="129"/>
        <v>561</v>
      </c>
      <c r="D564" s="8">
        <v>85213</v>
      </c>
      <c r="E564" s="8" t="s">
        <v>890</v>
      </c>
      <c r="F564" s="2" t="s">
        <v>947</v>
      </c>
      <c r="G564" s="16">
        <v>9</v>
      </c>
      <c r="H564" s="8"/>
      <c r="I564" s="8">
        <v>2015</v>
      </c>
      <c r="J564" s="8">
        <v>3</v>
      </c>
      <c r="K564" s="8" t="s">
        <v>614</v>
      </c>
      <c r="L564" s="21" t="s">
        <v>619</v>
      </c>
      <c r="M564" s="8">
        <v>160329</v>
      </c>
      <c r="N564" s="42" t="s">
        <v>1478</v>
      </c>
      <c r="O564" s="42" t="s">
        <v>1479</v>
      </c>
      <c r="P564" s="42" t="s">
        <v>890</v>
      </c>
      <c r="Q564" s="42" t="s">
        <v>861</v>
      </c>
      <c r="R564" s="42" t="s">
        <v>342</v>
      </c>
      <c r="S564" s="42" t="s">
        <v>351</v>
      </c>
      <c r="T564" s="42" t="s">
        <v>369</v>
      </c>
      <c r="U564" s="42"/>
      <c r="V564" s="42" t="s">
        <v>345</v>
      </c>
      <c r="W564" s="42"/>
      <c r="X564" s="42" t="s">
        <v>346</v>
      </c>
      <c r="Y564" s="42" t="s">
        <v>353</v>
      </c>
      <c r="Z564" s="42" t="s">
        <v>1047</v>
      </c>
      <c r="AA564" s="42">
        <v>85213</v>
      </c>
      <c r="AB564" s="42" t="s">
        <v>349</v>
      </c>
      <c r="AC564" s="42"/>
      <c r="AD564" s="42"/>
      <c r="AE564" s="42">
        <v>2015</v>
      </c>
      <c r="AF564" s="42">
        <v>1</v>
      </c>
      <c r="AG564" s="42"/>
      <c r="AH564" s="42"/>
      <c r="AI564" s="42">
        <v>0</v>
      </c>
      <c r="AJ564" s="42">
        <v>0</v>
      </c>
      <c r="AK564" s="42">
        <v>0</v>
      </c>
      <c r="AL564" s="42"/>
      <c r="AM564" s="42"/>
      <c r="AN564" s="42"/>
      <c r="AO564" s="42"/>
      <c r="AP564" s="42"/>
      <c r="AQ564" s="42"/>
      <c r="AR564" s="42"/>
      <c r="AS564" s="42"/>
      <c r="AT564" s="42"/>
      <c r="AU564" s="42"/>
      <c r="AV564" s="42"/>
    </row>
    <row r="565" spans="1:50" ht="12.75" hidden="1" customHeight="1">
      <c r="A565" s="35" t="str">
        <f t="shared" si="130"/>
        <v>Santiago</v>
      </c>
      <c r="B565" t="str">
        <f t="shared" si="131"/>
        <v>https://pinclub.hardrock.com/Catalog/161352.aspx</v>
      </c>
      <c r="C565" s="7">
        <f t="shared" si="129"/>
        <v>562</v>
      </c>
      <c r="D565" s="8">
        <v>86218</v>
      </c>
      <c r="E565" s="8" t="s">
        <v>890</v>
      </c>
      <c r="F565" s="14">
        <v>1</v>
      </c>
      <c r="G565" s="16">
        <v>9</v>
      </c>
      <c r="H565" s="8"/>
      <c r="I565" s="8">
        <v>2015</v>
      </c>
      <c r="J565" s="8">
        <v>3</v>
      </c>
      <c r="K565" s="8" t="s">
        <v>614</v>
      </c>
      <c r="L565" s="21"/>
      <c r="M565" s="8">
        <v>161352</v>
      </c>
      <c r="N565" s="152" t="s">
        <v>1571</v>
      </c>
      <c r="O565" s="152" t="s">
        <v>1572</v>
      </c>
      <c r="P565" s="152" t="s">
        <v>890</v>
      </c>
      <c r="Q565" s="152" t="s">
        <v>1573</v>
      </c>
      <c r="R565" s="152" t="s">
        <v>342</v>
      </c>
      <c r="S565" s="151"/>
      <c r="T565" s="152" t="s">
        <v>369</v>
      </c>
      <c r="U565" s="152" t="s">
        <v>344</v>
      </c>
      <c r="V565" s="152" t="s">
        <v>345</v>
      </c>
      <c r="W565" s="151"/>
      <c r="X565" s="152" t="s">
        <v>346</v>
      </c>
      <c r="Y565" s="152" t="s">
        <v>353</v>
      </c>
      <c r="Z565" s="151"/>
      <c r="AA565" s="152">
        <v>86218</v>
      </c>
      <c r="AB565" s="152" t="s">
        <v>349</v>
      </c>
      <c r="AC565" s="151"/>
      <c r="AD565" s="152">
        <v>25</v>
      </c>
      <c r="AE565" s="152">
        <v>2015</v>
      </c>
      <c r="AF565" s="152">
        <v>1</v>
      </c>
      <c r="AG565" s="151"/>
      <c r="AH565" s="152" t="s">
        <v>1574</v>
      </c>
      <c r="AI565" s="152">
        <v>0</v>
      </c>
      <c r="AJ565" s="152">
        <v>0</v>
      </c>
      <c r="AK565" s="152">
        <v>0</v>
      </c>
      <c r="AL565" s="42"/>
      <c r="AM565" s="42"/>
      <c r="AN565" s="42"/>
      <c r="AO565" s="42"/>
      <c r="AP565" s="42"/>
      <c r="AQ565" s="42"/>
      <c r="AR565" s="42"/>
      <c r="AS565" s="42"/>
      <c r="AT565" s="42"/>
      <c r="AU565" s="42"/>
      <c r="AV565" s="42"/>
    </row>
    <row r="566" spans="1:50" ht="12.75" hidden="1" customHeight="1">
      <c r="A566" s="35" t="str">
        <f t="shared" si="124"/>
        <v>Santo Domingo</v>
      </c>
      <c r="B566" t="str">
        <f t="shared" si="125"/>
        <v>https://pinclub.hardrock.com/Catalog/134588.aspx</v>
      </c>
      <c r="C566" s="7">
        <f t="shared" si="128"/>
        <v>563</v>
      </c>
      <c r="D566" s="8">
        <v>60166</v>
      </c>
      <c r="E566" s="8" t="s">
        <v>689</v>
      </c>
      <c r="F566" s="14">
        <v>1</v>
      </c>
      <c r="G566" s="16">
        <v>9</v>
      </c>
      <c r="H566" s="8"/>
      <c r="I566" s="8">
        <v>2011</v>
      </c>
      <c r="J566" s="8">
        <v>3</v>
      </c>
      <c r="K566" s="8" t="s">
        <v>614</v>
      </c>
      <c r="L566" s="8"/>
      <c r="M566" s="8">
        <v>134588</v>
      </c>
      <c r="N566" t="s">
        <v>23</v>
      </c>
      <c r="O566" t="s">
        <v>237</v>
      </c>
      <c r="P566" t="s">
        <v>689</v>
      </c>
      <c r="Q566" t="s">
        <v>350</v>
      </c>
      <c r="R566" t="s">
        <v>342</v>
      </c>
      <c r="X566" t="s">
        <v>346</v>
      </c>
      <c r="Y566" t="s">
        <v>353</v>
      </c>
      <c r="AA566">
        <v>60166</v>
      </c>
      <c r="AB566" t="s">
        <v>349</v>
      </c>
      <c r="AD566">
        <v>15</v>
      </c>
      <c r="AE566">
        <v>2011</v>
      </c>
      <c r="AF566">
        <v>1</v>
      </c>
    </row>
    <row r="567" spans="1:50" ht="12.75" hidden="1" customHeight="1">
      <c r="A567" s="35" t="str">
        <f t="shared" si="124"/>
        <v>Santo Domingo</v>
      </c>
      <c r="B567" t="str">
        <f t="shared" si="125"/>
        <v>https://pinclub.hardrock.com/Catalog/144446.aspx</v>
      </c>
      <c r="C567" s="7">
        <f t="shared" si="128"/>
        <v>564</v>
      </c>
      <c r="D567" s="8">
        <v>69718</v>
      </c>
      <c r="E567" s="8" t="s">
        <v>689</v>
      </c>
      <c r="F567" s="14">
        <v>1</v>
      </c>
      <c r="G567" s="16">
        <v>9</v>
      </c>
      <c r="H567" s="8"/>
      <c r="I567" s="8">
        <v>2012</v>
      </c>
      <c r="J567" s="8">
        <v>3</v>
      </c>
      <c r="K567" s="8" t="s">
        <v>614</v>
      </c>
      <c r="L567" s="8"/>
      <c r="M567" s="8">
        <v>144446</v>
      </c>
      <c r="N567" t="s">
        <v>1130</v>
      </c>
      <c r="O567" t="s">
        <v>1131</v>
      </c>
      <c r="P567" t="s">
        <v>689</v>
      </c>
      <c r="Q567" t="s">
        <v>1132</v>
      </c>
      <c r="R567" t="s">
        <v>342</v>
      </c>
      <c r="S567" t="s">
        <v>351</v>
      </c>
      <c r="T567" t="s">
        <v>369</v>
      </c>
      <c r="U567" t="s">
        <v>344</v>
      </c>
      <c r="V567" t="s">
        <v>345</v>
      </c>
      <c r="X567" t="s">
        <v>346</v>
      </c>
      <c r="Y567" t="s">
        <v>353</v>
      </c>
      <c r="Z567" t="s">
        <v>348</v>
      </c>
      <c r="AA567">
        <v>69718</v>
      </c>
      <c r="AB567" t="s">
        <v>349</v>
      </c>
      <c r="AE567">
        <v>2012</v>
      </c>
      <c r="AF567">
        <v>1</v>
      </c>
      <c r="AI567">
        <v>0</v>
      </c>
      <c r="AJ567">
        <v>0</v>
      </c>
      <c r="AK567">
        <v>0</v>
      </c>
    </row>
    <row r="568" spans="1:50" ht="12.75" hidden="1" customHeight="1">
      <c r="A568" s="35" t="str">
        <f t="shared" si="124"/>
        <v>Seattle</v>
      </c>
      <c r="B568" t="str">
        <f t="shared" si="125"/>
        <v>https://pinclub.hardrock.com/Catalog/118155.aspx</v>
      </c>
      <c r="C568" s="7">
        <f t="shared" si="128"/>
        <v>565</v>
      </c>
      <c r="D568" s="8">
        <v>53090</v>
      </c>
      <c r="E568" s="8" t="s">
        <v>271</v>
      </c>
      <c r="F568" s="14">
        <v>1</v>
      </c>
      <c r="G568" s="16">
        <v>9</v>
      </c>
      <c r="H568" s="8"/>
      <c r="I568" s="8">
        <v>2010</v>
      </c>
      <c r="J568" s="8">
        <v>3</v>
      </c>
      <c r="K568" s="8" t="s">
        <v>614</v>
      </c>
      <c r="L568" s="8"/>
      <c r="M568" s="8">
        <v>118155</v>
      </c>
      <c r="N568" t="s">
        <v>393</v>
      </c>
      <c r="O568" t="s">
        <v>270</v>
      </c>
      <c r="P568" t="s">
        <v>271</v>
      </c>
      <c r="Q568" t="s">
        <v>350</v>
      </c>
      <c r="R568" t="s">
        <v>342</v>
      </c>
      <c r="S568" t="s">
        <v>351</v>
      </c>
      <c r="T568" t="s">
        <v>369</v>
      </c>
      <c r="U568" t="s">
        <v>344</v>
      </c>
      <c r="V568" t="s">
        <v>345</v>
      </c>
      <c r="X568" t="s">
        <v>346</v>
      </c>
      <c r="Y568" t="s">
        <v>353</v>
      </c>
      <c r="Z568" t="s">
        <v>348</v>
      </c>
      <c r="AA568">
        <v>53090</v>
      </c>
      <c r="AB568" t="s">
        <v>349</v>
      </c>
      <c r="AD568">
        <v>11.78</v>
      </c>
      <c r="AE568">
        <v>2010</v>
      </c>
      <c r="AF568">
        <v>1</v>
      </c>
    </row>
    <row r="569" spans="1:50" ht="12.75" hidden="1" customHeight="1">
      <c r="A569" s="35" t="str">
        <f t="shared" si="124"/>
        <v>Sentosa</v>
      </c>
      <c r="B569" t="str">
        <f t="shared" si="125"/>
        <v>https://pinclub.hardrock.com/Catalog/138983.aspx</v>
      </c>
      <c r="C569" s="7">
        <f t="shared" si="128"/>
        <v>566</v>
      </c>
      <c r="D569" s="8">
        <v>64447</v>
      </c>
      <c r="E569" s="8" t="s">
        <v>199</v>
      </c>
      <c r="F569" s="14">
        <v>1</v>
      </c>
      <c r="G569" s="16">
        <v>9</v>
      </c>
      <c r="H569" s="8"/>
      <c r="I569" s="8">
        <v>2011</v>
      </c>
      <c r="J569" s="8">
        <v>3</v>
      </c>
      <c r="K569" s="8" t="s">
        <v>614</v>
      </c>
      <c r="L569" s="8"/>
      <c r="M569" s="8">
        <v>138983</v>
      </c>
      <c r="N569" t="s">
        <v>1008</v>
      </c>
      <c r="O569" t="s">
        <v>1009</v>
      </c>
      <c r="P569" t="s">
        <v>199</v>
      </c>
      <c r="Q569" t="s">
        <v>977</v>
      </c>
      <c r="R569" t="s">
        <v>342</v>
      </c>
      <c r="S569" t="s">
        <v>351</v>
      </c>
      <c r="T569" t="s">
        <v>369</v>
      </c>
      <c r="U569" t="s">
        <v>344</v>
      </c>
      <c r="V569" t="s">
        <v>345</v>
      </c>
      <c r="X569" t="s">
        <v>346</v>
      </c>
      <c r="Y569" t="s">
        <v>353</v>
      </c>
      <c r="Z569" t="s">
        <v>405</v>
      </c>
      <c r="AA569">
        <v>64447</v>
      </c>
      <c r="AB569" t="s">
        <v>349</v>
      </c>
      <c r="AD569" t="s">
        <v>1010</v>
      </c>
      <c r="AE569">
        <v>2011</v>
      </c>
      <c r="AF569">
        <v>1</v>
      </c>
    </row>
    <row r="570" spans="1:50" ht="12.75" hidden="1" customHeight="1">
      <c r="A570" s="35" t="str">
        <f t="shared" si="124"/>
        <v>Sentosa</v>
      </c>
      <c r="B570" t="str">
        <f t="shared" si="125"/>
        <v>https://pinclub.hardrock.com/Catalog/143297.aspx</v>
      </c>
      <c r="C570" s="7">
        <f t="shared" si="128"/>
        <v>567</v>
      </c>
      <c r="D570" s="8">
        <v>68588</v>
      </c>
      <c r="E570" s="8" t="s">
        <v>199</v>
      </c>
      <c r="F570" s="14">
        <v>1</v>
      </c>
      <c r="G570" s="16">
        <v>9</v>
      </c>
      <c r="H570" s="8"/>
      <c r="I570" s="8">
        <v>2012</v>
      </c>
      <c r="J570" s="8">
        <v>3</v>
      </c>
      <c r="K570" s="8" t="s">
        <v>614</v>
      </c>
      <c r="L570" s="8"/>
      <c r="M570" s="8">
        <v>143297</v>
      </c>
      <c r="N570" t="s">
        <v>1133</v>
      </c>
      <c r="O570" t="s">
        <v>1134</v>
      </c>
      <c r="P570" t="s">
        <v>199</v>
      </c>
      <c r="Q570" t="s">
        <v>695</v>
      </c>
      <c r="R570" t="s">
        <v>342</v>
      </c>
      <c r="S570" t="s">
        <v>397</v>
      </c>
      <c r="T570" t="s">
        <v>369</v>
      </c>
      <c r="U570" t="s">
        <v>344</v>
      </c>
      <c r="V570" t="s">
        <v>345</v>
      </c>
      <c r="X570" t="s">
        <v>346</v>
      </c>
      <c r="Y570" t="s">
        <v>353</v>
      </c>
      <c r="Z570" t="s">
        <v>348</v>
      </c>
      <c r="AA570">
        <v>68588</v>
      </c>
      <c r="AB570" t="s">
        <v>349</v>
      </c>
      <c r="AD570">
        <v>12.99</v>
      </c>
      <c r="AE570">
        <v>2012</v>
      </c>
      <c r="AF570">
        <v>1</v>
      </c>
      <c r="AI570">
        <v>0</v>
      </c>
      <c r="AJ570">
        <v>0</v>
      </c>
      <c r="AK570">
        <v>0</v>
      </c>
    </row>
    <row r="571" spans="1:50" ht="12.75" hidden="1" customHeight="1">
      <c r="A571" s="35" t="str">
        <f t="shared" si="124"/>
        <v>Sentosa</v>
      </c>
      <c r="B571" t="str">
        <f t="shared" si="125"/>
        <v>https://pinclub.hardrock.com/Catalog/145888.aspx</v>
      </c>
      <c r="C571" s="7">
        <f t="shared" si="128"/>
        <v>568</v>
      </c>
      <c r="D571" s="8">
        <v>71136</v>
      </c>
      <c r="E571" s="8" t="s">
        <v>199</v>
      </c>
      <c r="F571" s="14">
        <v>1</v>
      </c>
      <c r="G571" s="16">
        <v>9</v>
      </c>
      <c r="H571" s="8"/>
      <c r="I571" s="8">
        <v>2013</v>
      </c>
      <c r="J571" s="8">
        <v>3</v>
      </c>
      <c r="K571" s="8" t="s">
        <v>614</v>
      </c>
      <c r="L571" s="8"/>
      <c r="M571" s="8">
        <v>145888</v>
      </c>
      <c r="N571" s="42" t="s">
        <v>1172</v>
      </c>
      <c r="O571" s="42" t="s">
        <v>438</v>
      </c>
      <c r="P571" s="42" t="s">
        <v>199</v>
      </c>
      <c r="Q571" s="42" t="s">
        <v>789</v>
      </c>
      <c r="R571" s="42" t="s">
        <v>342</v>
      </c>
      <c r="S571" s="42" t="s">
        <v>351</v>
      </c>
      <c r="T571" s="42" t="s">
        <v>369</v>
      </c>
      <c r="U571" s="42" t="s">
        <v>344</v>
      </c>
      <c r="V571" s="42" t="s">
        <v>345</v>
      </c>
      <c r="W571" s="42"/>
      <c r="X571" s="42" t="s">
        <v>346</v>
      </c>
      <c r="Y571" s="42" t="s">
        <v>353</v>
      </c>
      <c r="Z571" s="42" t="s">
        <v>348</v>
      </c>
      <c r="AA571" s="42">
        <v>71136</v>
      </c>
      <c r="AB571" s="42" t="s">
        <v>349</v>
      </c>
      <c r="AC571" s="42"/>
      <c r="AD571" s="42"/>
      <c r="AE571" s="42">
        <v>2013</v>
      </c>
      <c r="AF571" s="42">
        <v>1</v>
      </c>
      <c r="AG571" s="42"/>
      <c r="AH571" s="42"/>
      <c r="AI571" s="42">
        <v>0</v>
      </c>
      <c r="AJ571" s="42">
        <v>0</v>
      </c>
      <c r="AK571" s="42">
        <v>0</v>
      </c>
    </row>
    <row r="572" spans="1:50" ht="12.75" hidden="1" customHeight="1">
      <c r="A572" s="35" t="str">
        <f t="shared" si="124"/>
        <v>Sentosa</v>
      </c>
      <c r="B572" t="str">
        <f t="shared" si="125"/>
        <v>https://pinclub.hardrock.com/Catalog/150437.aspx</v>
      </c>
      <c r="C572" s="7">
        <f t="shared" si="128"/>
        <v>569</v>
      </c>
      <c r="D572" s="8">
        <v>75540</v>
      </c>
      <c r="E572" s="8" t="s">
        <v>199</v>
      </c>
      <c r="F572" s="14">
        <v>1</v>
      </c>
      <c r="G572" s="16">
        <v>9</v>
      </c>
      <c r="H572" s="8"/>
      <c r="I572" s="8">
        <v>2013</v>
      </c>
      <c r="J572" s="8">
        <v>3</v>
      </c>
      <c r="K572" s="8" t="s">
        <v>614</v>
      </c>
      <c r="L572" s="8"/>
      <c r="M572" s="8">
        <v>150437</v>
      </c>
      <c r="N572" s="42" t="s">
        <v>1179</v>
      </c>
      <c r="O572" s="42" t="s">
        <v>1179</v>
      </c>
      <c r="P572" s="42" t="s">
        <v>199</v>
      </c>
      <c r="Q572" s="42" t="s">
        <v>529</v>
      </c>
      <c r="R572" s="42" t="s">
        <v>342</v>
      </c>
      <c r="S572" s="42" t="s">
        <v>351</v>
      </c>
      <c r="T572" s="42" t="s">
        <v>369</v>
      </c>
      <c r="U572" s="42" t="s">
        <v>344</v>
      </c>
      <c r="V572" s="42" t="s">
        <v>345</v>
      </c>
      <c r="W572" s="42"/>
      <c r="X572" s="42" t="s">
        <v>346</v>
      </c>
      <c r="Y572" s="42" t="s">
        <v>353</v>
      </c>
      <c r="Z572" s="42" t="s">
        <v>348</v>
      </c>
      <c r="AA572" s="42">
        <v>75540</v>
      </c>
      <c r="AB572" s="42" t="s">
        <v>349</v>
      </c>
      <c r="AC572" s="42"/>
      <c r="AD572" s="42"/>
      <c r="AE572" s="42">
        <v>2013</v>
      </c>
      <c r="AF572" s="42">
        <v>1</v>
      </c>
      <c r="AG572" s="42"/>
      <c r="AH572" s="42"/>
      <c r="AI572" s="42">
        <v>0</v>
      </c>
      <c r="AJ572" s="42">
        <v>0</v>
      </c>
      <c r="AK572" s="42">
        <v>0</v>
      </c>
    </row>
    <row r="573" spans="1:50" ht="12.75" hidden="1" customHeight="1">
      <c r="A573" s="35" t="str">
        <f t="shared" si="124"/>
        <v>Sentosa</v>
      </c>
      <c r="B573" t="str">
        <f t="shared" si="125"/>
        <v>https://pinclub.hardrock.com/Catalog/153167.aspx</v>
      </c>
      <c r="C573" s="7">
        <f>C572+1</f>
        <v>570</v>
      </c>
      <c r="D573" s="8">
        <v>78186</v>
      </c>
      <c r="E573" s="8" t="s">
        <v>199</v>
      </c>
      <c r="F573" s="14">
        <v>1</v>
      </c>
      <c r="G573" s="16">
        <v>9</v>
      </c>
      <c r="H573" s="8"/>
      <c r="I573" s="8">
        <v>2014</v>
      </c>
      <c r="J573" s="8">
        <v>3</v>
      </c>
      <c r="K573" s="8" t="s">
        <v>614</v>
      </c>
      <c r="L573" s="8"/>
      <c r="M573" s="8">
        <v>153167</v>
      </c>
      <c r="N573" s="42" t="s">
        <v>1325</v>
      </c>
      <c r="O573" s="42" t="s">
        <v>1326</v>
      </c>
      <c r="P573" s="42" t="s">
        <v>199</v>
      </c>
      <c r="Q573" s="42" t="s">
        <v>75</v>
      </c>
      <c r="R573" s="42" t="s">
        <v>342</v>
      </c>
      <c r="S573" s="42" t="s">
        <v>351</v>
      </c>
      <c r="T573" s="42" t="s">
        <v>369</v>
      </c>
      <c r="U573" s="42"/>
      <c r="V573" s="42" t="s">
        <v>345</v>
      </c>
      <c r="W573" s="42"/>
      <c r="X573" s="42" t="s">
        <v>346</v>
      </c>
      <c r="Y573" s="42" t="s">
        <v>353</v>
      </c>
      <c r="Z573" s="42" t="s">
        <v>1047</v>
      </c>
      <c r="AA573" s="42">
        <v>78186</v>
      </c>
      <c r="AB573" s="42" t="s">
        <v>349</v>
      </c>
      <c r="AC573" s="42"/>
      <c r="AD573" s="42"/>
      <c r="AE573" s="42">
        <v>2014</v>
      </c>
      <c r="AF573" s="42">
        <v>1</v>
      </c>
      <c r="AG573" s="42"/>
      <c r="AH573" s="42"/>
      <c r="AI573" s="42">
        <v>0</v>
      </c>
      <c r="AJ573" s="42">
        <v>0</v>
      </c>
      <c r="AK573" s="42">
        <v>0</v>
      </c>
      <c r="AL573" s="42"/>
      <c r="AM573" s="42"/>
      <c r="AN573" s="42"/>
      <c r="AO573" s="42"/>
      <c r="AP573" s="42"/>
      <c r="AQ573" s="42"/>
      <c r="AR573" s="42"/>
      <c r="AS573" s="42"/>
      <c r="AT573" s="42"/>
      <c r="AU573" s="42"/>
      <c r="AV573" s="42"/>
      <c r="AW573" s="42"/>
      <c r="AX573" s="42"/>
    </row>
    <row r="574" spans="1:50" ht="12.75" hidden="1" customHeight="1">
      <c r="A574" s="35" t="str">
        <f t="shared" si="124"/>
        <v>Sentosa</v>
      </c>
      <c r="B574" t="str">
        <f t="shared" si="125"/>
        <v>https://pinclub.hardrock.com/Catalog/157959.aspx</v>
      </c>
      <c r="C574" s="7">
        <f>C573+1</f>
        <v>571</v>
      </c>
      <c r="D574" s="8">
        <v>82885</v>
      </c>
      <c r="E574" s="8" t="s">
        <v>199</v>
      </c>
      <c r="F574" s="14">
        <v>1</v>
      </c>
      <c r="G574" s="16">
        <v>9</v>
      </c>
      <c r="H574" s="8"/>
      <c r="I574" s="8">
        <v>2015</v>
      </c>
      <c r="J574" s="8">
        <v>3</v>
      </c>
      <c r="K574" s="8" t="s">
        <v>614</v>
      </c>
      <c r="L574" s="8"/>
      <c r="M574" s="8">
        <v>157959</v>
      </c>
      <c r="N574" s="42" t="s">
        <v>1431</v>
      </c>
      <c r="O574" s="42" t="s">
        <v>1320</v>
      </c>
      <c r="P574" s="42" t="s">
        <v>199</v>
      </c>
      <c r="Q574" s="42" t="s">
        <v>1393</v>
      </c>
      <c r="R574" s="42" t="s">
        <v>342</v>
      </c>
      <c r="S574" s="42" t="s">
        <v>351</v>
      </c>
      <c r="T574" s="42" t="s">
        <v>369</v>
      </c>
      <c r="U574" s="42" t="s">
        <v>344</v>
      </c>
      <c r="V574" s="42" t="s">
        <v>345</v>
      </c>
      <c r="W574" s="42"/>
      <c r="X574" s="42" t="s">
        <v>346</v>
      </c>
      <c r="Y574" s="42" t="s">
        <v>353</v>
      </c>
      <c r="Z574" s="42" t="s">
        <v>1047</v>
      </c>
      <c r="AA574" s="42">
        <v>82885</v>
      </c>
      <c r="AB574" s="42" t="s">
        <v>349</v>
      </c>
      <c r="AC574" s="42"/>
      <c r="AD574" s="42"/>
      <c r="AE574" s="42">
        <v>2013</v>
      </c>
      <c r="AF574" s="42">
        <v>1</v>
      </c>
      <c r="AG574" s="42"/>
      <c r="AH574" s="42"/>
      <c r="AI574" s="42">
        <v>0</v>
      </c>
      <c r="AJ574" s="42">
        <v>0</v>
      </c>
      <c r="AK574" s="42">
        <v>0</v>
      </c>
      <c r="AL574" s="42"/>
      <c r="AM574" s="42"/>
      <c r="AN574" s="42"/>
      <c r="AO574" s="42"/>
      <c r="AP574" s="42"/>
      <c r="AQ574" s="42"/>
      <c r="AR574" s="42"/>
      <c r="AS574" s="42"/>
      <c r="AT574" s="42"/>
      <c r="AU574" s="42"/>
      <c r="AV574" s="42"/>
      <c r="AW574" s="42"/>
      <c r="AX574" s="42"/>
    </row>
    <row r="575" spans="1:50" ht="12.75" hidden="1" customHeight="1">
      <c r="A575" s="35" t="str">
        <f t="shared" si="124"/>
        <v>Seoul</v>
      </c>
      <c r="B575" t="str">
        <f t="shared" si="125"/>
        <v>https://pinclub.hardrock.com/Catalog/100912.aspx</v>
      </c>
      <c r="C575" s="3">
        <f>C574+1</f>
        <v>572</v>
      </c>
      <c r="D575" s="4">
        <v>31650</v>
      </c>
      <c r="E575" s="4" t="s">
        <v>276</v>
      </c>
      <c r="F575" s="14">
        <v>1</v>
      </c>
      <c r="G575" s="16">
        <v>6</v>
      </c>
      <c r="H575" s="4"/>
      <c r="I575" s="4">
        <v>2006</v>
      </c>
      <c r="J575" s="4">
        <v>6</v>
      </c>
      <c r="K575" s="4" t="s">
        <v>615</v>
      </c>
      <c r="L575" s="4"/>
      <c r="M575" s="4">
        <v>100912</v>
      </c>
      <c r="N575" s="42" t="s">
        <v>272</v>
      </c>
      <c r="O575" s="42" t="s">
        <v>275</v>
      </c>
      <c r="P575" s="42" t="s">
        <v>276</v>
      </c>
      <c r="Q575" s="42" t="s">
        <v>277</v>
      </c>
      <c r="R575" s="42" t="s">
        <v>342</v>
      </c>
      <c r="S575" s="42" t="s">
        <v>351</v>
      </c>
      <c r="T575" s="42" t="s">
        <v>369</v>
      </c>
      <c r="U575" s="42" t="s">
        <v>344</v>
      </c>
      <c r="V575" s="42" t="s">
        <v>345</v>
      </c>
      <c r="W575" s="42"/>
      <c r="X575" s="42" t="s">
        <v>346</v>
      </c>
      <c r="Y575" s="42" t="s">
        <v>353</v>
      </c>
      <c r="Z575" s="42" t="s">
        <v>348</v>
      </c>
      <c r="AA575" s="42">
        <v>31650</v>
      </c>
      <c r="AB575" s="42" t="s">
        <v>349</v>
      </c>
      <c r="AC575" s="42"/>
      <c r="AD575" s="42">
        <v>15.27</v>
      </c>
      <c r="AE575" s="42">
        <v>2006</v>
      </c>
      <c r="AF575" s="42">
        <v>1</v>
      </c>
      <c r="AG575" s="42"/>
      <c r="AH575" s="42"/>
      <c r="AI575" s="42">
        <v>0</v>
      </c>
      <c r="AJ575" s="42">
        <v>0</v>
      </c>
      <c r="AK575" s="42">
        <v>0</v>
      </c>
    </row>
    <row r="576" spans="1:50" ht="12.75" hidden="1" customHeight="1">
      <c r="A576" s="35" t="str">
        <f t="shared" si="124"/>
        <v>Sharm el Sheikh</v>
      </c>
      <c r="B576" t="str">
        <f t="shared" si="125"/>
        <v>https://pinclub.hardrock.com/Catalog/101503.aspx</v>
      </c>
      <c r="C576" s="3">
        <f t="shared" ref="C576:C590" si="132">C575+1</f>
        <v>573</v>
      </c>
      <c r="D576" s="4">
        <v>32497</v>
      </c>
      <c r="E576" s="4" t="s">
        <v>279</v>
      </c>
      <c r="F576" s="14">
        <v>1</v>
      </c>
      <c r="G576" s="16">
        <v>6</v>
      </c>
      <c r="H576" s="4"/>
      <c r="I576" s="4">
        <v>2006</v>
      </c>
      <c r="J576" s="4">
        <v>6</v>
      </c>
      <c r="K576" s="4" t="s">
        <v>615</v>
      </c>
      <c r="L576" s="4"/>
      <c r="M576" s="4">
        <v>101503</v>
      </c>
      <c r="N576" s="42" t="s">
        <v>346</v>
      </c>
      <c r="O576" s="42" t="s">
        <v>278</v>
      </c>
      <c r="P576" s="42" t="s">
        <v>279</v>
      </c>
      <c r="Q576" s="42" t="s">
        <v>474</v>
      </c>
      <c r="R576" s="42" t="s">
        <v>342</v>
      </c>
      <c r="S576" s="42" t="s">
        <v>397</v>
      </c>
      <c r="T576" s="42" t="s">
        <v>369</v>
      </c>
      <c r="U576" s="42" t="s">
        <v>344</v>
      </c>
      <c r="V576" s="42" t="s">
        <v>345</v>
      </c>
      <c r="W576" s="42"/>
      <c r="X576" s="42" t="s">
        <v>346</v>
      </c>
      <c r="Y576" s="42" t="s">
        <v>353</v>
      </c>
      <c r="Z576" s="42" t="s">
        <v>348</v>
      </c>
      <c r="AA576" s="42">
        <v>32497</v>
      </c>
      <c r="AB576" s="42" t="s">
        <v>349</v>
      </c>
      <c r="AC576" s="42"/>
      <c r="AD576" s="42">
        <v>21.12</v>
      </c>
      <c r="AE576" s="42">
        <v>2006</v>
      </c>
      <c r="AF576" s="42">
        <v>1</v>
      </c>
      <c r="AG576" s="42"/>
      <c r="AH576" s="42"/>
      <c r="AI576" s="42">
        <v>0</v>
      </c>
      <c r="AJ576" s="42">
        <v>0</v>
      </c>
      <c r="AK576" s="42">
        <v>0</v>
      </c>
    </row>
    <row r="577" spans="1:49" ht="12.75" customHeight="1">
      <c r="A577" s="35" t="str">
        <f t="shared" si="124"/>
        <v>Sharm el Sheikh</v>
      </c>
      <c r="B577" t="str">
        <f t="shared" si="125"/>
        <v>https://pinclub.hardrock.com/Catalog/109982.aspx</v>
      </c>
      <c r="C577" s="79">
        <f t="shared" si="132"/>
        <v>574</v>
      </c>
      <c r="D577" s="78">
        <v>43080</v>
      </c>
      <c r="E577" s="78" t="s">
        <v>279</v>
      </c>
      <c r="F577" s="2" t="s">
        <v>947</v>
      </c>
      <c r="G577" s="16">
        <v>6</v>
      </c>
      <c r="H577" s="78">
        <v>200</v>
      </c>
      <c r="I577" s="78">
        <v>2008</v>
      </c>
      <c r="J577" s="78">
        <v>6</v>
      </c>
      <c r="K577" s="78" t="s">
        <v>615</v>
      </c>
      <c r="L577" s="78"/>
      <c r="M577" s="78">
        <v>109982</v>
      </c>
      <c r="N577" s="42" t="s">
        <v>346</v>
      </c>
      <c r="O577" s="42" t="s">
        <v>280</v>
      </c>
      <c r="P577" s="42" t="s">
        <v>279</v>
      </c>
      <c r="Q577" s="42" t="s">
        <v>901</v>
      </c>
      <c r="R577" s="42" t="s">
        <v>342</v>
      </c>
      <c r="S577" s="42" t="s">
        <v>351</v>
      </c>
      <c r="T577" s="42" t="s">
        <v>369</v>
      </c>
      <c r="U577" s="42" t="s">
        <v>344</v>
      </c>
      <c r="V577" s="42" t="s">
        <v>345</v>
      </c>
      <c r="W577" s="42"/>
      <c r="X577" s="42" t="s">
        <v>346</v>
      </c>
      <c r="Y577" s="42" t="s">
        <v>353</v>
      </c>
      <c r="Z577" s="42" t="s">
        <v>348</v>
      </c>
      <c r="AA577" s="42">
        <v>43080</v>
      </c>
      <c r="AB577" s="42" t="s">
        <v>349</v>
      </c>
      <c r="AC577" s="42">
        <v>200</v>
      </c>
      <c r="AD577" s="42">
        <v>18.75</v>
      </c>
      <c r="AE577" s="42">
        <v>2008</v>
      </c>
      <c r="AF577" s="42">
        <v>1</v>
      </c>
      <c r="AG577" s="42"/>
      <c r="AH577" s="42"/>
      <c r="AI577" s="42">
        <v>0</v>
      </c>
      <c r="AJ577" s="42">
        <v>0</v>
      </c>
      <c r="AK577" s="42">
        <v>0</v>
      </c>
    </row>
    <row r="578" spans="1:49" ht="12.75" hidden="1" customHeight="1">
      <c r="A578" s="35" t="str">
        <f t="shared" ref="A578:A591" si="133">HYPERLINK(B578,E578)</f>
        <v>Sharm el Sheikh</v>
      </c>
      <c r="B578" t="str">
        <f t="shared" ref="B578:B591" si="134">CONCATENATE($B$1,M578,$C$1)</f>
        <v>https://pinclub.hardrock.com/Catalog/140753.aspx</v>
      </c>
      <c r="C578" s="7">
        <f t="shared" si="132"/>
        <v>575</v>
      </c>
      <c r="D578" s="8">
        <v>66156</v>
      </c>
      <c r="E578" s="8" t="s">
        <v>279</v>
      </c>
      <c r="F578" s="14">
        <v>1</v>
      </c>
      <c r="G578" s="16">
        <v>9</v>
      </c>
      <c r="H578" s="8"/>
      <c r="I578" s="8">
        <v>2012</v>
      </c>
      <c r="J578" s="8">
        <v>3</v>
      </c>
      <c r="K578" s="8" t="s">
        <v>614</v>
      </c>
      <c r="L578" s="8"/>
      <c r="M578" s="8">
        <v>140753</v>
      </c>
      <c r="N578" s="42" t="s">
        <v>39</v>
      </c>
      <c r="O578" s="42" t="s">
        <v>836</v>
      </c>
      <c r="P578" s="42" t="s">
        <v>279</v>
      </c>
      <c r="Q578" s="42" t="s">
        <v>939</v>
      </c>
      <c r="R578" s="42" t="s">
        <v>342</v>
      </c>
      <c r="S578" s="42" t="s">
        <v>351</v>
      </c>
      <c r="T578" s="42" t="s">
        <v>369</v>
      </c>
      <c r="U578" s="42" t="s">
        <v>344</v>
      </c>
      <c r="V578" s="42" t="s">
        <v>345</v>
      </c>
      <c r="W578" s="42"/>
      <c r="X578" s="42" t="s">
        <v>346</v>
      </c>
      <c r="Y578" s="42" t="s">
        <v>353</v>
      </c>
      <c r="Z578" s="42" t="s">
        <v>348</v>
      </c>
      <c r="AA578" s="42">
        <v>66311</v>
      </c>
      <c r="AB578" s="42" t="s">
        <v>349</v>
      </c>
      <c r="AC578" s="42"/>
      <c r="AD578" s="42">
        <v>16.66</v>
      </c>
      <c r="AE578" s="42">
        <v>2012</v>
      </c>
      <c r="AF578" s="42">
        <v>1</v>
      </c>
      <c r="AG578" s="42"/>
      <c r="AH578" s="42"/>
      <c r="AI578" s="42">
        <v>0</v>
      </c>
      <c r="AJ578" s="42">
        <v>0</v>
      </c>
      <c r="AK578" s="42">
        <v>0</v>
      </c>
    </row>
    <row r="579" spans="1:49" ht="12.75" hidden="1" customHeight="1">
      <c r="A579" s="35" t="str">
        <f t="shared" si="133"/>
        <v>Sharm el Sheikh</v>
      </c>
      <c r="B579" t="str">
        <f t="shared" si="134"/>
        <v>https://pinclub.hardrock.com/Catalog/140913.aspx</v>
      </c>
      <c r="C579" s="7">
        <f t="shared" si="132"/>
        <v>576</v>
      </c>
      <c r="D579" s="8">
        <v>66311</v>
      </c>
      <c r="E579" s="8" t="s">
        <v>279</v>
      </c>
      <c r="F579" s="14">
        <v>1</v>
      </c>
      <c r="G579" s="16">
        <v>9</v>
      </c>
      <c r="H579" s="8"/>
      <c r="I579" s="8">
        <v>2012</v>
      </c>
      <c r="J579" s="8">
        <v>3</v>
      </c>
      <c r="K579" s="8" t="s">
        <v>614</v>
      </c>
      <c r="L579" s="8"/>
      <c r="M579" s="8">
        <v>140913</v>
      </c>
      <c r="N579" s="42" t="s">
        <v>39</v>
      </c>
      <c r="O579" s="42" t="s">
        <v>835</v>
      </c>
      <c r="P579" s="42" t="s">
        <v>279</v>
      </c>
      <c r="Q579" s="42" t="s">
        <v>529</v>
      </c>
      <c r="R579" s="42" t="s">
        <v>342</v>
      </c>
      <c r="S579" s="42" t="s">
        <v>351</v>
      </c>
      <c r="T579" s="42" t="s">
        <v>369</v>
      </c>
      <c r="U579" s="42" t="s">
        <v>344</v>
      </c>
      <c r="V579" s="42" t="s">
        <v>345</v>
      </c>
      <c r="W579" s="42"/>
      <c r="X579" s="42" t="s">
        <v>346</v>
      </c>
      <c r="Y579" s="42" t="s">
        <v>353</v>
      </c>
      <c r="Z579" s="42" t="s">
        <v>348</v>
      </c>
      <c r="AA579" s="42">
        <v>66156</v>
      </c>
      <c r="AB579" s="42" t="s">
        <v>349</v>
      </c>
      <c r="AC579" s="42"/>
      <c r="AD579" s="42">
        <v>20</v>
      </c>
      <c r="AE579" s="42">
        <v>2012</v>
      </c>
      <c r="AF579" s="42">
        <v>1</v>
      </c>
      <c r="AG579" s="42"/>
      <c r="AH579" s="42"/>
      <c r="AI579" s="42">
        <v>0</v>
      </c>
      <c r="AJ579" s="42">
        <v>0</v>
      </c>
      <c r="AK579" s="42">
        <v>0</v>
      </c>
    </row>
    <row r="580" spans="1:49" ht="12.75" hidden="1" customHeight="1">
      <c r="A580" s="35" t="str">
        <f t="shared" si="133"/>
        <v>Singapore</v>
      </c>
      <c r="B580" t="str">
        <f t="shared" si="134"/>
        <v>https://pinclub.hardrock.com/Catalog/138985.aspx</v>
      </c>
      <c r="C580" s="7">
        <f>C579+1</f>
        <v>577</v>
      </c>
      <c r="D580" s="8">
        <v>64449</v>
      </c>
      <c r="E580" s="8" t="s">
        <v>200</v>
      </c>
      <c r="F580" s="14">
        <v>1</v>
      </c>
      <c r="G580" s="16">
        <v>9</v>
      </c>
      <c r="H580" s="8"/>
      <c r="I580" s="8">
        <v>2011</v>
      </c>
      <c r="J580" s="8">
        <v>4</v>
      </c>
      <c r="K580" s="8" t="s">
        <v>614</v>
      </c>
      <c r="L580" s="8" t="s">
        <v>672</v>
      </c>
      <c r="M580" s="8">
        <v>138985</v>
      </c>
      <c r="N580" s="42" t="s">
        <v>1011</v>
      </c>
      <c r="O580" s="42" t="s">
        <v>1012</v>
      </c>
      <c r="P580" s="42" t="s">
        <v>200</v>
      </c>
      <c r="Q580" s="42"/>
      <c r="R580" s="42" t="s">
        <v>342</v>
      </c>
      <c r="S580" s="42" t="s">
        <v>351</v>
      </c>
      <c r="T580" s="42" t="s">
        <v>369</v>
      </c>
      <c r="U580" s="42" t="s">
        <v>344</v>
      </c>
      <c r="V580" s="42" t="s">
        <v>345</v>
      </c>
      <c r="W580" s="42"/>
      <c r="X580" s="42" t="s">
        <v>346</v>
      </c>
      <c r="Y580" s="42" t="s">
        <v>353</v>
      </c>
      <c r="Z580" s="42" t="s">
        <v>348</v>
      </c>
      <c r="AA580" s="42">
        <v>64449</v>
      </c>
      <c r="AB580" s="42" t="s">
        <v>349</v>
      </c>
      <c r="AC580" s="42"/>
      <c r="AD580" s="42">
        <v>20.170000000000002</v>
      </c>
      <c r="AE580" s="42">
        <v>2011</v>
      </c>
      <c r="AF580" s="42">
        <v>1</v>
      </c>
      <c r="AG580" s="42"/>
      <c r="AH580" s="42"/>
      <c r="AI580" s="42">
        <v>0</v>
      </c>
      <c r="AJ580" s="42">
        <v>0</v>
      </c>
      <c r="AK580" s="42">
        <v>0</v>
      </c>
    </row>
    <row r="581" spans="1:49" ht="12.75" hidden="1" customHeight="1">
      <c r="A581" s="35" t="str">
        <f t="shared" si="133"/>
        <v>Singapore</v>
      </c>
      <c r="B581" t="str">
        <f t="shared" si="134"/>
        <v>https://pinclub.hardrock.com/Catalog/142683.aspx</v>
      </c>
      <c r="C581" s="7">
        <f t="shared" si="132"/>
        <v>578</v>
      </c>
      <c r="D581" s="8">
        <v>68030</v>
      </c>
      <c r="E581" s="8" t="s">
        <v>200</v>
      </c>
      <c r="F581" s="14">
        <v>1</v>
      </c>
      <c r="G581" s="16">
        <v>9</v>
      </c>
      <c r="H581" s="8"/>
      <c r="I581" s="8">
        <v>2012</v>
      </c>
      <c r="J581" s="8">
        <v>4</v>
      </c>
      <c r="K581" s="8" t="s">
        <v>614</v>
      </c>
      <c r="L581" s="8" t="s">
        <v>672</v>
      </c>
      <c r="M581" s="8">
        <v>142683</v>
      </c>
      <c r="N581" s="42" t="s">
        <v>1135</v>
      </c>
      <c r="O581" s="42" t="s">
        <v>1136</v>
      </c>
      <c r="P581" s="42" t="s">
        <v>200</v>
      </c>
      <c r="Q581" s="42" t="s">
        <v>1137</v>
      </c>
      <c r="R581" s="42" t="s">
        <v>342</v>
      </c>
      <c r="S581" s="42" t="s">
        <v>351</v>
      </c>
      <c r="T581" s="42" t="s">
        <v>369</v>
      </c>
      <c r="U581" s="42" t="s">
        <v>344</v>
      </c>
      <c r="V581" s="42" t="s">
        <v>345</v>
      </c>
      <c r="W581" s="42"/>
      <c r="X581" s="42" t="s">
        <v>346</v>
      </c>
      <c r="Y581" s="42" t="s">
        <v>353</v>
      </c>
      <c r="Z581" s="42" t="s">
        <v>348</v>
      </c>
      <c r="AA581" s="42">
        <v>68030</v>
      </c>
      <c r="AB581" s="42" t="s">
        <v>349</v>
      </c>
      <c r="AC581" s="42"/>
      <c r="AD581" s="42">
        <v>12.99</v>
      </c>
      <c r="AE581" s="42">
        <v>2012</v>
      </c>
      <c r="AF581" s="42">
        <v>1</v>
      </c>
      <c r="AG581" s="42"/>
      <c r="AH581" s="42"/>
      <c r="AI581" s="42">
        <v>0</v>
      </c>
      <c r="AJ581" s="42">
        <v>0</v>
      </c>
      <c r="AK581" s="42">
        <v>0</v>
      </c>
    </row>
    <row r="582" spans="1:49" ht="12.75" hidden="1" customHeight="1">
      <c r="A582" s="35" t="str">
        <f>HYPERLINK(B582,E582)</f>
        <v>Singapore</v>
      </c>
      <c r="B582" t="str">
        <f>CONCATENATE($B$1,M582,$C$1)</f>
        <v>https://pinclub.hardrock.com/Catalog/145874.aspx</v>
      </c>
      <c r="C582" s="7">
        <f t="shared" si="132"/>
        <v>579</v>
      </c>
      <c r="D582" s="8">
        <v>71123</v>
      </c>
      <c r="E582" s="8" t="s">
        <v>200</v>
      </c>
      <c r="F582" s="14">
        <v>1</v>
      </c>
      <c r="G582" s="16">
        <v>9</v>
      </c>
      <c r="H582" s="8"/>
      <c r="I582" s="8">
        <v>2013</v>
      </c>
      <c r="J582" s="8">
        <v>4</v>
      </c>
      <c r="K582" s="8" t="s">
        <v>614</v>
      </c>
      <c r="L582" s="8" t="s">
        <v>672</v>
      </c>
      <c r="M582" s="8">
        <v>145874</v>
      </c>
      <c r="N582" s="42" t="s">
        <v>39</v>
      </c>
      <c r="O582" s="42" t="s">
        <v>1166</v>
      </c>
      <c r="P582" s="42" t="s">
        <v>200</v>
      </c>
      <c r="Q582" s="42" t="s">
        <v>350</v>
      </c>
      <c r="R582" s="42" t="s">
        <v>342</v>
      </c>
      <c r="S582" s="42" t="s">
        <v>351</v>
      </c>
      <c r="T582" s="42" t="s">
        <v>369</v>
      </c>
      <c r="U582" s="42" t="s">
        <v>344</v>
      </c>
      <c r="V582" s="42" t="s">
        <v>345</v>
      </c>
      <c r="W582" s="42"/>
      <c r="X582" s="42" t="s">
        <v>346</v>
      </c>
      <c r="Y582" s="42" t="s">
        <v>353</v>
      </c>
      <c r="Z582" s="42" t="s">
        <v>348</v>
      </c>
      <c r="AA582" s="42">
        <v>71123</v>
      </c>
      <c r="AB582" s="42" t="s">
        <v>349</v>
      </c>
      <c r="AC582" s="42"/>
      <c r="AD582" s="42">
        <v>21.98</v>
      </c>
      <c r="AE582" s="42">
        <v>2013</v>
      </c>
      <c r="AF582" s="42">
        <v>1</v>
      </c>
      <c r="AG582" s="42"/>
      <c r="AH582" s="42"/>
      <c r="AI582" s="42">
        <v>0</v>
      </c>
      <c r="AJ582" s="42">
        <v>0</v>
      </c>
      <c r="AK582" s="42">
        <v>0</v>
      </c>
    </row>
    <row r="583" spans="1:49" ht="12.75" hidden="1" customHeight="1">
      <c r="A583" s="35" t="str">
        <f>HYPERLINK(B583,E583)</f>
        <v>Singapore</v>
      </c>
      <c r="B583" t="str">
        <f>CONCATENATE($B$1,M583,$C$1)</f>
        <v>https://pinclub.hardrock.com/Catalog/150488.aspx</v>
      </c>
      <c r="C583" s="7">
        <f t="shared" si="132"/>
        <v>580</v>
      </c>
      <c r="D583" s="8">
        <v>75590</v>
      </c>
      <c r="E583" s="8" t="s">
        <v>200</v>
      </c>
      <c r="F583" s="14">
        <v>1</v>
      </c>
      <c r="G583" s="16">
        <v>9</v>
      </c>
      <c r="H583" s="8"/>
      <c r="I583" s="8">
        <v>2013</v>
      </c>
      <c r="J583" s="8">
        <v>4</v>
      </c>
      <c r="K583" s="8" t="s">
        <v>614</v>
      </c>
      <c r="L583" s="8" t="s">
        <v>672</v>
      </c>
      <c r="M583" s="8">
        <v>150488</v>
      </c>
      <c r="N583" s="42" t="s">
        <v>1135</v>
      </c>
      <c r="O583" s="42" t="s">
        <v>1259</v>
      </c>
      <c r="P583" s="42" t="s">
        <v>200</v>
      </c>
      <c r="Q583" s="42" t="s">
        <v>1260</v>
      </c>
      <c r="R583" s="42" t="s">
        <v>342</v>
      </c>
      <c r="S583" s="42" t="s">
        <v>351</v>
      </c>
      <c r="T583" s="42" t="s">
        <v>369</v>
      </c>
      <c r="U583" s="42" t="s">
        <v>344</v>
      </c>
      <c r="V583" s="42" t="s">
        <v>345</v>
      </c>
      <c r="W583" s="42"/>
      <c r="X583" s="42" t="s">
        <v>346</v>
      </c>
      <c r="Y583" s="42" t="s">
        <v>353</v>
      </c>
      <c r="Z583" s="42" t="s">
        <v>348</v>
      </c>
      <c r="AA583" s="42">
        <v>75590</v>
      </c>
      <c r="AB583" s="42" t="s">
        <v>349</v>
      </c>
      <c r="AC583" s="42"/>
      <c r="AD583" s="42"/>
      <c r="AE583" s="42">
        <v>2013</v>
      </c>
      <c r="AF583" s="42">
        <v>1</v>
      </c>
      <c r="AG583" s="42"/>
      <c r="AH583" s="42"/>
      <c r="AI583" s="42">
        <v>0</v>
      </c>
      <c r="AJ583" s="42">
        <v>0</v>
      </c>
      <c r="AK583" s="42">
        <v>0</v>
      </c>
    </row>
    <row r="584" spans="1:49" ht="12.75" hidden="1" customHeight="1">
      <c r="A584" s="35" t="str">
        <f>HYPERLINK(B584,E584)</f>
        <v>Singapore</v>
      </c>
      <c r="B584" t="str">
        <f>CONCATENATE($B$1,M584,$C$1)</f>
        <v>https://pinclub.hardrock.com/Catalog/153538.aspx</v>
      </c>
      <c r="C584" s="7">
        <f t="shared" si="132"/>
        <v>581</v>
      </c>
      <c r="D584" s="8">
        <v>78549</v>
      </c>
      <c r="E584" s="8" t="s">
        <v>200</v>
      </c>
      <c r="F584" s="14">
        <v>1</v>
      </c>
      <c r="G584" s="16">
        <v>9</v>
      </c>
      <c r="H584" s="8"/>
      <c r="I584" s="8">
        <v>2014</v>
      </c>
      <c r="J584" s="8">
        <v>4</v>
      </c>
      <c r="K584" s="8" t="s">
        <v>614</v>
      </c>
      <c r="L584" s="8" t="s">
        <v>672</v>
      </c>
      <c r="M584" s="8">
        <v>153538</v>
      </c>
      <c r="N584" s="42" t="s">
        <v>1342</v>
      </c>
      <c r="O584" s="42" t="s">
        <v>1343</v>
      </c>
      <c r="P584" s="42" t="s">
        <v>200</v>
      </c>
      <c r="Q584" s="42" t="s">
        <v>350</v>
      </c>
      <c r="R584" s="42" t="s">
        <v>342</v>
      </c>
      <c r="S584" s="42" t="s">
        <v>351</v>
      </c>
      <c r="T584" s="42" t="s">
        <v>369</v>
      </c>
      <c r="U584" s="42" t="s">
        <v>344</v>
      </c>
      <c r="V584" s="42" t="s">
        <v>345</v>
      </c>
      <c r="W584" s="42"/>
      <c r="X584" s="42" t="s">
        <v>346</v>
      </c>
      <c r="Y584" s="42"/>
      <c r="Z584" s="42" t="s">
        <v>1047</v>
      </c>
      <c r="AA584" s="42">
        <v>78549</v>
      </c>
      <c r="AB584" s="42" t="s">
        <v>349</v>
      </c>
      <c r="AC584" s="42"/>
      <c r="AD584" s="42"/>
      <c r="AE584" s="42">
        <v>2014</v>
      </c>
      <c r="AF584" s="42">
        <v>1</v>
      </c>
      <c r="AG584" s="42"/>
      <c r="AH584" s="42"/>
      <c r="AI584" s="42">
        <v>0</v>
      </c>
      <c r="AJ584" s="42">
        <v>0</v>
      </c>
      <c r="AK584" s="42">
        <v>0</v>
      </c>
      <c r="AL584" s="42"/>
    </row>
    <row r="585" spans="1:49" ht="12.75" hidden="1" customHeight="1">
      <c r="A585" s="35" t="str">
        <f>HYPERLINK(B585,E585)</f>
        <v>Singapore</v>
      </c>
      <c r="B585" t="str">
        <f>CONCATENATE($B$1,M585,$C$1)</f>
        <v>https://pinclub.hardrock.com/Catalog/160589.aspx</v>
      </c>
      <c r="C585" s="7">
        <f t="shared" si="132"/>
        <v>582</v>
      </c>
      <c r="D585" s="8">
        <v>85471</v>
      </c>
      <c r="E585" s="8" t="s">
        <v>200</v>
      </c>
      <c r="F585" s="14">
        <v>1</v>
      </c>
      <c r="G585" s="16">
        <v>9</v>
      </c>
      <c r="H585" s="8"/>
      <c r="I585" s="8">
        <v>2015</v>
      </c>
      <c r="J585" s="8">
        <v>3</v>
      </c>
      <c r="K585" s="8" t="s">
        <v>614</v>
      </c>
      <c r="L585" s="8"/>
      <c r="M585" s="8">
        <v>160589</v>
      </c>
      <c r="N585" s="42" t="s">
        <v>1480</v>
      </c>
      <c r="O585" s="42" t="s">
        <v>1481</v>
      </c>
      <c r="P585" s="42" t="s">
        <v>200</v>
      </c>
      <c r="Q585" s="42" t="s">
        <v>1482</v>
      </c>
      <c r="R585" s="42" t="s">
        <v>342</v>
      </c>
      <c r="S585" s="42" t="s">
        <v>1483</v>
      </c>
      <c r="T585" s="42" t="s">
        <v>369</v>
      </c>
      <c r="U585" s="42"/>
      <c r="V585" s="42" t="s">
        <v>345</v>
      </c>
      <c r="W585" s="42"/>
      <c r="X585" s="42" t="s">
        <v>346</v>
      </c>
      <c r="Y585" s="42" t="s">
        <v>353</v>
      </c>
      <c r="Z585" s="42" t="s">
        <v>1047</v>
      </c>
      <c r="AA585" s="42">
        <v>85471</v>
      </c>
      <c r="AB585" s="42" t="s">
        <v>349</v>
      </c>
      <c r="AC585" s="42">
        <v>0</v>
      </c>
      <c r="AD585" s="42"/>
      <c r="AE585" s="42">
        <v>2015</v>
      </c>
      <c r="AF585" s="42">
        <v>1</v>
      </c>
      <c r="AG585" s="42"/>
      <c r="AH585" s="42"/>
      <c r="AI585" s="42">
        <v>0</v>
      </c>
      <c r="AJ585" s="42">
        <v>0</v>
      </c>
      <c r="AK585" s="42">
        <v>0</v>
      </c>
    </row>
    <row r="586" spans="1:49" ht="12.75" customHeight="1">
      <c r="A586" s="35" t="str">
        <f>HYPERLINK(B586,E586)</f>
        <v>Singapore</v>
      </c>
      <c r="B586" t="str">
        <f>CONCATENATE($B$1,M586,$C$1)</f>
        <v>https://pinclub.hardrock.com/Catalog/160590.aspx</v>
      </c>
      <c r="C586" s="7">
        <f t="shared" si="132"/>
        <v>583</v>
      </c>
      <c r="D586" s="8">
        <v>85472</v>
      </c>
      <c r="E586" s="8" t="s">
        <v>200</v>
      </c>
      <c r="F586" s="2" t="s">
        <v>947</v>
      </c>
      <c r="G586" s="16">
        <v>9</v>
      </c>
      <c r="H586" s="8"/>
      <c r="I586" s="8">
        <v>2015</v>
      </c>
      <c r="J586" s="8">
        <v>3</v>
      </c>
      <c r="K586" s="8" t="s">
        <v>614</v>
      </c>
      <c r="L586" s="8"/>
      <c r="M586" s="8">
        <v>160590</v>
      </c>
      <c r="N586" s="42" t="s">
        <v>1484</v>
      </c>
      <c r="O586" s="42" t="s">
        <v>1485</v>
      </c>
      <c r="P586" s="42" t="s">
        <v>200</v>
      </c>
      <c r="Q586" s="42" t="s">
        <v>789</v>
      </c>
      <c r="R586" s="42" t="s">
        <v>342</v>
      </c>
      <c r="S586" s="42" t="s">
        <v>1483</v>
      </c>
      <c r="T586" s="42" t="s">
        <v>369</v>
      </c>
      <c r="U586" s="42"/>
      <c r="V586" s="42" t="s">
        <v>345</v>
      </c>
      <c r="W586" s="42"/>
      <c r="X586" s="42" t="s">
        <v>346</v>
      </c>
      <c r="Y586" s="42" t="s">
        <v>353</v>
      </c>
      <c r="Z586" s="42" t="s">
        <v>1047</v>
      </c>
      <c r="AA586" s="42">
        <v>85472</v>
      </c>
      <c r="AB586" s="42" t="s">
        <v>349</v>
      </c>
      <c r="AC586" s="42">
        <v>0</v>
      </c>
      <c r="AD586" s="42"/>
      <c r="AE586" s="42">
        <v>2015</v>
      </c>
      <c r="AF586" s="42">
        <v>1</v>
      </c>
      <c r="AG586" s="42"/>
      <c r="AH586" s="42"/>
      <c r="AI586" s="42">
        <v>0</v>
      </c>
      <c r="AJ586" s="42">
        <v>0</v>
      </c>
      <c r="AK586" s="42">
        <v>0</v>
      </c>
      <c r="AL586" s="42"/>
    </row>
    <row r="587" spans="1:49" ht="12.75" hidden="1" customHeight="1">
      <c r="A587" s="35" t="str">
        <f t="shared" si="133"/>
        <v>Singapore Airport</v>
      </c>
      <c r="B587" t="str">
        <f t="shared" si="134"/>
        <v>https://pinclub.hardrock.com/Catalog/138984.aspx</v>
      </c>
      <c r="C587" s="7">
        <f>C586+1</f>
        <v>584</v>
      </c>
      <c r="D587" s="8">
        <v>64448</v>
      </c>
      <c r="E587" s="8" t="s">
        <v>201</v>
      </c>
      <c r="F587" s="14">
        <v>1</v>
      </c>
      <c r="G587" s="16">
        <v>9</v>
      </c>
      <c r="H587" s="8"/>
      <c r="I587" s="8">
        <v>2011</v>
      </c>
      <c r="J587" s="8">
        <v>3</v>
      </c>
      <c r="K587" s="8" t="s">
        <v>614</v>
      </c>
      <c r="L587" s="8"/>
      <c r="M587" s="8">
        <v>138984</v>
      </c>
      <c r="N587" s="42" t="s">
        <v>1013</v>
      </c>
      <c r="O587" s="42" t="s">
        <v>1014</v>
      </c>
      <c r="P587" s="42" t="s">
        <v>201</v>
      </c>
      <c r="Q587" s="42" t="s">
        <v>488</v>
      </c>
      <c r="R587" s="42" t="s">
        <v>342</v>
      </c>
      <c r="S587" s="42" t="s">
        <v>351</v>
      </c>
      <c r="T587" s="42" t="s">
        <v>369</v>
      </c>
      <c r="U587" s="42" t="s">
        <v>344</v>
      </c>
      <c r="V587" s="42" t="s">
        <v>345</v>
      </c>
      <c r="W587" s="42"/>
      <c r="X587" s="42" t="s">
        <v>346</v>
      </c>
      <c r="Y587" s="42" t="s">
        <v>353</v>
      </c>
      <c r="Z587" s="42" t="s">
        <v>348</v>
      </c>
      <c r="AA587" s="42">
        <v>64448</v>
      </c>
      <c r="AB587" s="42" t="s">
        <v>349</v>
      </c>
      <c r="AC587" s="42"/>
      <c r="AD587" s="42">
        <v>22.9</v>
      </c>
      <c r="AE587" s="42">
        <v>2011</v>
      </c>
      <c r="AF587" s="42">
        <v>1</v>
      </c>
      <c r="AG587" s="42"/>
      <c r="AH587" s="42"/>
      <c r="AI587" s="42">
        <v>0</v>
      </c>
      <c r="AJ587" s="42">
        <v>0</v>
      </c>
      <c r="AK587" s="42">
        <v>0</v>
      </c>
    </row>
    <row r="588" spans="1:49" ht="12.75" hidden="1" customHeight="1">
      <c r="A588" s="35" t="str">
        <f>HYPERLINK(B588,E588)</f>
        <v>Singapore Airport</v>
      </c>
      <c r="B588" t="str">
        <f>CONCATENATE($B$1,M588,$C$1)</f>
        <v>https://pinclub.hardrock.com/Catalog/147018.aspx</v>
      </c>
      <c r="C588" s="7">
        <f t="shared" si="132"/>
        <v>585</v>
      </c>
      <c r="D588" s="8">
        <v>72230</v>
      </c>
      <c r="E588" s="8" t="s">
        <v>201</v>
      </c>
      <c r="F588" s="14">
        <v>1</v>
      </c>
      <c r="G588" s="16">
        <v>9</v>
      </c>
      <c r="H588" s="8"/>
      <c r="I588" s="8">
        <v>2011</v>
      </c>
      <c r="J588" s="8">
        <v>4</v>
      </c>
      <c r="K588" s="8" t="s">
        <v>614</v>
      </c>
      <c r="L588" s="8" t="s">
        <v>672</v>
      </c>
      <c r="M588" s="8">
        <v>147018</v>
      </c>
      <c r="N588" s="42" t="s">
        <v>1173</v>
      </c>
      <c r="O588" s="42" t="s">
        <v>1174</v>
      </c>
      <c r="P588" s="42" t="s">
        <v>201</v>
      </c>
      <c r="Q588" s="42" t="s">
        <v>160</v>
      </c>
      <c r="R588" s="42" t="s">
        <v>342</v>
      </c>
      <c r="S588" s="42" t="s">
        <v>397</v>
      </c>
      <c r="T588" s="42" t="s">
        <v>369</v>
      </c>
      <c r="U588" s="42" t="s">
        <v>344</v>
      </c>
      <c r="V588" s="42" t="s">
        <v>345</v>
      </c>
      <c r="W588" s="42"/>
      <c r="X588" s="42" t="s">
        <v>346</v>
      </c>
      <c r="Y588" s="42" t="s">
        <v>353</v>
      </c>
      <c r="Z588" s="42" t="s">
        <v>348</v>
      </c>
      <c r="AA588" s="42">
        <v>72230</v>
      </c>
      <c r="AB588" s="42" t="s">
        <v>349</v>
      </c>
      <c r="AC588" s="42"/>
      <c r="AD588" s="42"/>
      <c r="AE588" s="42">
        <v>2013</v>
      </c>
      <c r="AF588" s="42">
        <v>1</v>
      </c>
      <c r="AG588" s="42"/>
      <c r="AH588" s="42"/>
      <c r="AI588" s="42">
        <v>0</v>
      </c>
      <c r="AJ588" s="42">
        <v>0</v>
      </c>
      <c r="AK588" s="42">
        <v>0</v>
      </c>
    </row>
    <row r="589" spans="1:49" ht="12.75" hidden="1" customHeight="1">
      <c r="A589" s="35" t="str">
        <f>HYPERLINK(B589,E589)</f>
        <v>Singapore Airport</v>
      </c>
      <c r="B589" t="str">
        <f>CONCATENATE($B$1,M589,$C$1)</f>
        <v>https://pinclub.hardrock.com/Catalog/152605.aspx</v>
      </c>
      <c r="C589" s="7">
        <f t="shared" si="132"/>
        <v>586</v>
      </c>
      <c r="D589" s="8">
        <v>77631</v>
      </c>
      <c r="E589" s="8" t="s">
        <v>201</v>
      </c>
      <c r="F589" s="14">
        <v>1</v>
      </c>
      <c r="G589" s="16">
        <v>9</v>
      </c>
      <c r="H589" s="8"/>
      <c r="I589" s="8">
        <v>2014</v>
      </c>
      <c r="J589" s="8">
        <v>4</v>
      </c>
      <c r="K589" s="8" t="s">
        <v>614</v>
      </c>
      <c r="L589" s="8" t="s">
        <v>672</v>
      </c>
      <c r="M589" s="8">
        <v>152605</v>
      </c>
      <c r="N589" s="42" t="s">
        <v>1307</v>
      </c>
      <c r="O589" s="42" t="s">
        <v>1307</v>
      </c>
      <c r="P589" s="42" t="s">
        <v>201</v>
      </c>
      <c r="Q589" s="42" t="s">
        <v>896</v>
      </c>
      <c r="R589" s="42" t="s">
        <v>342</v>
      </c>
      <c r="S589" s="42" t="s">
        <v>351</v>
      </c>
      <c r="T589" s="42" t="s">
        <v>369</v>
      </c>
      <c r="U589" s="42" t="s">
        <v>344</v>
      </c>
      <c r="V589" s="42" t="s">
        <v>345</v>
      </c>
      <c r="W589" s="42"/>
      <c r="X589" s="42" t="s">
        <v>346</v>
      </c>
      <c r="Y589" s="42" t="s">
        <v>353</v>
      </c>
      <c r="Z589" s="42" t="s">
        <v>348</v>
      </c>
      <c r="AA589" s="42">
        <v>77631</v>
      </c>
      <c r="AB589" s="42" t="s">
        <v>349</v>
      </c>
      <c r="AC589" s="42"/>
      <c r="AD589" s="42"/>
      <c r="AE589" s="42">
        <v>2014</v>
      </c>
      <c r="AF589" s="42">
        <v>1</v>
      </c>
      <c r="AG589" s="42"/>
      <c r="AH589" s="42"/>
      <c r="AI589" s="42">
        <v>0</v>
      </c>
      <c r="AJ589" s="42">
        <v>0</v>
      </c>
      <c r="AK589" s="42">
        <v>0</v>
      </c>
      <c r="AL589" s="42"/>
      <c r="AM589" s="42"/>
      <c r="AN589" s="42"/>
      <c r="AO589" s="42"/>
      <c r="AP589" s="42"/>
      <c r="AQ589" s="42"/>
      <c r="AR589" s="42"/>
      <c r="AS589" s="42"/>
      <c r="AT589" s="42"/>
      <c r="AU589" s="42"/>
      <c r="AV589" s="42"/>
      <c r="AW589" s="42"/>
    </row>
    <row r="590" spans="1:49" ht="12.75" hidden="1" customHeight="1">
      <c r="A590" s="35" t="str">
        <f>HYPERLINK(B590,E590)</f>
        <v>Singapore Airport</v>
      </c>
      <c r="B590" t="str">
        <f>CONCATENATE($B$1,M590,$C$1)</f>
        <v>https://pinclub.hardrock.com/Catalog/161027.aspx</v>
      </c>
      <c r="C590" s="7">
        <f t="shared" si="132"/>
        <v>587</v>
      </c>
      <c r="D590" s="8">
        <v>85899</v>
      </c>
      <c r="E590" s="8" t="s">
        <v>201</v>
      </c>
      <c r="F590" s="14">
        <v>1</v>
      </c>
      <c r="G590" s="16">
        <v>9</v>
      </c>
      <c r="H590" s="8"/>
      <c r="I590" s="8">
        <v>2015</v>
      </c>
      <c r="J590" s="8">
        <v>4</v>
      </c>
      <c r="K590" s="8" t="s">
        <v>614</v>
      </c>
      <c r="L590" s="8" t="s">
        <v>672</v>
      </c>
      <c r="M590" s="8">
        <v>161027</v>
      </c>
      <c r="N590" s="42" t="s">
        <v>1486</v>
      </c>
      <c r="O590" s="42" t="s">
        <v>1487</v>
      </c>
      <c r="P590" s="42" t="s">
        <v>201</v>
      </c>
      <c r="Q590" s="42" t="s">
        <v>1488</v>
      </c>
      <c r="R590" s="42" t="s">
        <v>342</v>
      </c>
      <c r="S590" s="42" t="s">
        <v>351</v>
      </c>
      <c r="T590" s="42" t="s">
        <v>369</v>
      </c>
      <c r="U590" s="42"/>
      <c r="V590" s="42" t="s">
        <v>345</v>
      </c>
      <c r="W590" s="42"/>
      <c r="X590" s="42" t="s">
        <v>346</v>
      </c>
      <c r="Y590" s="42" t="s">
        <v>353</v>
      </c>
      <c r="Z590" s="42" t="s">
        <v>1047</v>
      </c>
      <c r="AA590" s="42">
        <v>85899</v>
      </c>
      <c r="AB590" s="42" t="s">
        <v>349</v>
      </c>
      <c r="AC590" s="42"/>
      <c r="AD590" s="42"/>
      <c r="AE590" s="42">
        <v>2015</v>
      </c>
      <c r="AF590" s="42">
        <v>1</v>
      </c>
      <c r="AG590" s="42"/>
      <c r="AH590" s="42"/>
      <c r="AI590" s="42">
        <v>0</v>
      </c>
      <c r="AJ590" s="42">
        <v>0</v>
      </c>
      <c r="AK590" s="42">
        <v>0</v>
      </c>
      <c r="AL590" s="42"/>
      <c r="AM590" s="42"/>
      <c r="AN590" s="42"/>
      <c r="AO590" s="42"/>
      <c r="AP590" s="42"/>
      <c r="AQ590" s="42"/>
      <c r="AR590" s="42"/>
      <c r="AS590" s="42"/>
      <c r="AT590" s="42"/>
      <c r="AU590" s="42"/>
      <c r="AV590" s="42"/>
      <c r="AW590" s="42"/>
    </row>
    <row r="591" spans="1:49" ht="12.75" hidden="1" customHeight="1">
      <c r="A591" s="35" t="str">
        <f t="shared" si="133"/>
        <v>Singapore Hotel</v>
      </c>
      <c r="B591" t="str">
        <f t="shared" si="134"/>
        <v>https://pinclub.hardrock.com/Catalog/138986.aspx</v>
      </c>
      <c r="C591" s="7">
        <f t="shared" ref="C591:C620" si="135">C590+1</f>
        <v>588</v>
      </c>
      <c r="D591" s="8">
        <v>64450</v>
      </c>
      <c r="E591" s="8" t="s">
        <v>202</v>
      </c>
      <c r="F591" s="14">
        <v>1</v>
      </c>
      <c r="G591" s="16">
        <v>9</v>
      </c>
      <c r="H591" s="8"/>
      <c r="I591" s="8">
        <v>2011</v>
      </c>
      <c r="J591" s="8">
        <v>3</v>
      </c>
      <c r="K591" s="8" t="s">
        <v>614</v>
      </c>
      <c r="L591" s="8"/>
      <c r="M591" s="8">
        <v>138986</v>
      </c>
      <c r="N591" s="42" t="s">
        <v>1013</v>
      </c>
      <c r="O591" s="42" t="s">
        <v>1015</v>
      </c>
      <c r="P591" s="42" t="s">
        <v>202</v>
      </c>
      <c r="Q591" s="42" t="s">
        <v>435</v>
      </c>
      <c r="R591" s="42" t="s">
        <v>342</v>
      </c>
      <c r="S591" s="42" t="s">
        <v>351</v>
      </c>
      <c r="T591" s="42" t="s">
        <v>369</v>
      </c>
      <c r="U591" s="42" t="s">
        <v>344</v>
      </c>
      <c r="V591" s="42" t="s">
        <v>345</v>
      </c>
      <c r="W591" s="42"/>
      <c r="X591" s="42" t="s">
        <v>346</v>
      </c>
      <c r="Y591" s="42" t="s">
        <v>353</v>
      </c>
      <c r="Z591" s="42" t="s">
        <v>348</v>
      </c>
      <c r="AA591" s="42">
        <v>64450</v>
      </c>
      <c r="AB591" s="42" t="s">
        <v>349</v>
      </c>
      <c r="AC591" s="42"/>
      <c r="AD591" s="42">
        <v>18.920000000000002</v>
      </c>
      <c r="AE591" s="42">
        <v>2011</v>
      </c>
      <c r="AF591" s="42">
        <v>1</v>
      </c>
      <c r="AG591" s="42"/>
      <c r="AH591" s="42"/>
      <c r="AI591" s="42">
        <v>0</v>
      </c>
      <c r="AJ591" s="42">
        <v>0</v>
      </c>
      <c r="AK591" s="42">
        <v>0</v>
      </c>
    </row>
    <row r="592" spans="1:49" ht="12.75" hidden="1" customHeight="1">
      <c r="A592" s="35" t="str">
        <f t="shared" ref="A592:A602" si="136">HYPERLINK(B592,E592)</f>
        <v>Singapore Hotel</v>
      </c>
      <c r="B592" t="str">
        <f t="shared" ref="B592:B602" si="137">CONCATENATE($B$1,M592,$C$1)</f>
        <v>https://pinclub.hardrock.com/Catalog/143377.aspx</v>
      </c>
      <c r="C592" s="7">
        <f t="shared" si="135"/>
        <v>589</v>
      </c>
      <c r="D592" s="8">
        <v>68667</v>
      </c>
      <c r="E592" s="8" t="s">
        <v>202</v>
      </c>
      <c r="F592" s="15"/>
      <c r="G592" s="16">
        <v>9</v>
      </c>
      <c r="H592" s="8"/>
      <c r="I592" s="8">
        <v>2012</v>
      </c>
      <c r="J592" s="8">
        <v>3</v>
      </c>
      <c r="K592" s="8" t="s">
        <v>614</v>
      </c>
      <c r="L592" s="8" t="s">
        <v>618</v>
      </c>
      <c r="M592" s="8">
        <v>143377</v>
      </c>
      <c r="N592" s="42" t="s">
        <v>1489</v>
      </c>
      <c r="O592" s="42" t="s">
        <v>1490</v>
      </c>
      <c r="P592" s="42" t="s">
        <v>202</v>
      </c>
      <c r="Q592" s="42" t="s">
        <v>1138</v>
      </c>
      <c r="R592" s="42" t="s">
        <v>342</v>
      </c>
      <c r="S592" s="42" t="s">
        <v>351</v>
      </c>
      <c r="T592" s="42" t="s">
        <v>369</v>
      </c>
      <c r="U592" s="42" t="s">
        <v>344</v>
      </c>
      <c r="V592" s="42" t="s">
        <v>345</v>
      </c>
      <c r="W592" s="42"/>
      <c r="X592" s="42" t="s">
        <v>346</v>
      </c>
      <c r="Y592" s="42" t="s">
        <v>353</v>
      </c>
      <c r="Z592" s="42" t="s">
        <v>348</v>
      </c>
      <c r="AA592" s="42">
        <v>68667</v>
      </c>
      <c r="AB592" s="42" t="s">
        <v>349</v>
      </c>
      <c r="AC592" s="42"/>
      <c r="AD592" s="42"/>
      <c r="AE592" s="42">
        <v>2012</v>
      </c>
      <c r="AF592" s="42">
        <v>1</v>
      </c>
      <c r="AG592" s="42"/>
      <c r="AH592" s="42" t="s">
        <v>1491</v>
      </c>
      <c r="AI592" s="42">
        <v>0</v>
      </c>
      <c r="AJ592" s="42">
        <v>0</v>
      </c>
      <c r="AK592" s="42">
        <v>0</v>
      </c>
    </row>
    <row r="593" spans="1:50" ht="12.75" hidden="1" customHeight="1">
      <c r="A593" s="35" t="str">
        <f t="shared" si="136"/>
        <v>Singapore Hotel</v>
      </c>
      <c r="B593" t="str">
        <f t="shared" si="137"/>
        <v>https://pinclub.hardrock.com/Catalog/146079.aspx</v>
      </c>
      <c r="C593" s="7">
        <f t="shared" si="135"/>
        <v>590</v>
      </c>
      <c r="D593" s="8">
        <v>71326</v>
      </c>
      <c r="E593" s="8" t="s">
        <v>202</v>
      </c>
      <c r="F593" s="14">
        <v>1</v>
      </c>
      <c r="G593" s="16">
        <v>9</v>
      </c>
      <c r="H593" s="8"/>
      <c r="I593" s="8">
        <v>2013</v>
      </c>
      <c r="J593" s="8">
        <v>3</v>
      </c>
      <c r="K593" s="8" t="s">
        <v>614</v>
      </c>
      <c r="L593" s="8"/>
      <c r="M593" s="8">
        <v>146079</v>
      </c>
      <c r="N593" s="42" t="s">
        <v>1167</v>
      </c>
      <c r="O593" s="42" t="s">
        <v>1167</v>
      </c>
      <c r="P593" s="42" t="s">
        <v>202</v>
      </c>
      <c r="Q593" s="42" t="s">
        <v>695</v>
      </c>
      <c r="R593" s="42" t="s">
        <v>342</v>
      </c>
      <c r="S593" s="42" t="s">
        <v>351</v>
      </c>
      <c r="T593" s="42" t="s">
        <v>369</v>
      </c>
      <c r="U593" s="42" t="s">
        <v>344</v>
      </c>
      <c r="V593" s="42" t="s">
        <v>345</v>
      </c>
      <c r="W593" s="42"/>
      <c r="X593" s="42" t="s">
        <v>346</v>
      </c>
      <c r="Y593" s="42" t="s">
        <v>353</v>
      </c>
      <c r="Z593" s="42" t="s">
        <v>348</v>
      </c>
      <c r="AA593" s="42">
        <v>71326</v>
      </c>
      <c r="AB593" s="42" t="s">
        <v>349</v>
      </c>
      <c r="AC593" s="42"/>
      <c r="AD593" s="42">
        <v>17.98</v>
      </c>
      <c r="AE593" s="42">
        <v>2013</v>
      </c>
      <c r="AF593" s="42">
        <v>1</v>
      </c>
      <c r="AG593" s="42"/>
      <c r="AH593" s="42"/>
      <c r="AI593" s="42">
        <v>0</v>
      </c>
      <c r="AJ593" s="42">
        <v>0</v>
      </c>
      <c r="AK593" s="42">
        <v>0</v>
      </c>
    </row>
    <row r="594" spans="1:50" ht="12.75" hidden="1" customHeight="1">
      <c r="A594" s="35" t="str">
        <f t="shared" si="136"/>
        <v>Singapore Hotel</v>
      </c>
      <c r="B594" t="str">
        <f t="shared" si="137"/>
        <v>https://pinclub.hardrock.com/Catalog/152603.aspx</v>
      </c>
      <c r="C594" s="7">
        <f t="shared" si="135"/>
        <v>591</v>
      </c>
      <c r="D594" s="8">
        <v>77629</v>
      </c>
      <c r="E594" s="8" t="s">
        <v>202</v>
      </c>
      <c r="F594" s="14">
        <v>1</v>
      </c>
      <c r="G594" s="16">
        <v>9</v>
      </c>
      <c r="H594" s="8"/>
      <c r="I594" s="8">
        <v>2014</v>
      </c>
      <c r="J594" s="8">
        <v>3</v>
      </c>
      <c r="K594" s="8" t="s">
        <v>614</v>
      </c>
      <c r="L594" s="8"/>
      <c r="M594" s="8">
        <v>152603</v>
      </c>
      <c r="N594" s="42" t="s">
        <v>980</v>
      </c>
      <c r="O594" s="42" t="s">
        <v>1327</v>
      </c>
      <c r="P594" s="42" t="s">
        <v>202</v>
      </c>
      <c r="Q594" s="42" t="s">
        <v>1328</v>
      </c>
      <c r="R594" s="42" t="s">
        <v>342</v>
      </c>
      <c r="S594" s="42" t="s">
        <v>351</v>
      </c>
      <c r="T594" s="42" t="s">
        <v>369</v>
      </c>
      <c r="U594" s="42" t="s">
        <v>344</v>
      </c>
      <c r="V594" s="42" t="s">
        <v>345</v>
      </c>
      <c r="W594" s="42"/>
      <c r="X594" s="42" t="s">
        <v>346</v>
      </c>
      <c r="Y594" s="42" t="s">
        <v>353</v>
      </c>
      <c r="Z594" s="42" t="s">
        <v>348</v>
      </c>
      <c r="AA594" s="42">
        <v>77629</v>
      </c>
      <c r="AB594" s="42" t="s">
        <v>349</v>
      </c>
      <c r="AC594" s="42"/>
      <c r="AD594" s="42">
        <v>18.32</v>
      </c>
      <c r="AE594" s="42">
        <v>2014</v>
      </c>
      <c r="AF594" s="42">
        <v>1</v>
      </c>
      <c r="AG594" s="42"/>
      <c r="AH594" s="42"/>
      <c r="AI594" s="42">
        <v>0</v>
      </c>
      <c r="AJ594" s="42">
        <v>0</v>
      </c>
      <c r="AK594" s="42">
        <v>0</v>
      </c>
      <c r="AL594" s="42"/>
      <c r="AM594" s="42"/>
      <c r="AN594" s="42"/>
      <c r="AO594" s="42"/>
      <c r="AP594" s="42"/>
      <c r="AQ594" s="42"/>
      <c r="AR594" s="42"/>
      <c r="AS594" s="42"/>
      <c r="AT594" s="42"/>
      <c r="AU594" s="42"/>
      <c r="AV594" s="42"/>
      <c r="AW594" s="42"/>
      <c r="AX594" s="42"/>
    </row>
    <row r="595" spans="1:50" ht="12.75" hidden="1" customHeight="1">
      <c r="A595" s="35" t="str">
        <f t="shared" si="136"/>
        <v>Singapore Hotel</v>
      </c>
      <c r="B595" t="str">
        <f t="shared" si="137"/>
        <v>https://pinclub.hardrock.com/Catalog/157958.aspx</v>
      </c>
      <c r="C595" s="7">
        <f t="shared" si="135"/>
        <v>592</v>
      </c>
      <c r="D595" s="8">
        <v>82884</v>
      </c>
      <c r="E595" s="8" t="s">
        <v>202</v>
      </c>
      <c r="F595" s="14">
        <v>1</v>
      </c>
      <c r="G595" s="16">
        <v>9</v>
      </c>
      <c r="H595" s="8"/>
      <c r="I595" s="8">
        <v>2015</v>
      </c>
      <c r="J595" s="8">
        <v>3</v>
      </c>
      <c r="K595" s="8" t="s">
        <v>614</v>
      </c>
      <c r="L595" s="8"/>
      <c r="M595" s="8">
        <v>157958</v>
      </c>
      <c r="N595" s="42" t="s">
        <v>1492</v>
      </c>
      <c r="O595" s="42" t="s">
        <v>1493</v>
      </c>
      <c r="P595" s="42" t="s">
        <v>202</v>
      </c>
      <c r="Q595" s="42" t="s">
        <v>1430</v>
      </c>
      <c r="R595" s="42" t="s">
        <v>342</v>
      </c>
      <c r="S595" s="42" t="s">
        <v>351</v>
      </c>
      <c r="T595" s="42" t="s">
        <v>369</v>
      </c>
      <c r="U595" s="42" t="s">
        <v>344</v>
      </c>
      <c r="V595" s="42" t="s">
        <v>345</v>
      </c>
      <c r="W595" s="42"/>
      <c r="X595" s="42" t="s">
        <v>346</v>
      </c>
      <c r="Y595" s="42" t="s">
        <v>353</v>
      </c>
      <c r="Z595" s="42" t="s">
        <v>348</v>
      </c>
      <c r="AA595" s="42">
        <v>82884</v>
      </c>
      <c r="AB595" s="42" t="s">
        <v>349</v>
      </c>
      <c r="AC595" s="42"/>
      <c r="AD595" s="42">
        <v>12.99</v>
      </c>
      <c r="AE595" s="42">
        <v>2015</v>
      </c>
      <c r="AF595" s="42">
        <v>1</v>
      </c>
      <c r="AG595" s="42"/>
      <c r="AH595" s="42"/>
      <c r="AI595" s="42">
        <v>0</v>
      </c>
      <c r="AJ595" s="42">
        <v>0</v>
      </c>
      <c r="AK595" s="42">
        <v>0</v>
      </c>
      <c r="AL595" s="42"/>
      <c r="AM595" s="42"/>
      <c r="AN595" s="42"/>
      <c r="AO595" s="42"/>
      <c r="AP595" s="42"/>
      <c r="AQ595" s="42"/>
      <c r="AR595" s="42"/>
      <c r="AS595" s="42"/>
      <c r="AT595" s="42"/>
      <c r="AU595" s="42"/>
      <c r="AV595" s="42"/>
      <c r="AW595" s="42"/>
      <c r="AX595" s="42"/>
    </row>
    <row r="596" spans="1:50" ht="12.75" hidden="1" customHeight="1">
      <c r="A596" s="35" t="str">
        <f t="shared" ref="A596" si="138">HYPERLINK(B596,E596)</f>
        <v>Singapore Hotel</v>
      </c>
      <c r="B596" t="str">
        <f t="shared" ref="B596" si="139">CONCATENATE($B$1,M596,$C$1)</f>
        <v>https://pinclub.hardrock.com/Catalog/162974.aspx</v>
      </c>
      <c r="C596" s="7">
        <f t="shared" si="135"/>
        <v>593</v>
      </c>
      <c r="D596" s="8">
        <v>87805</v>
      </c>
      <c r="E596" s="8" t="s">
        <v>202</v>
      </c>
      <c r="F596" s="14">
        <v>1</v>
      </c>
      <c r="G596" s="16">
        <v>9</v>
      </c>
      <c r="H596" s="8"/>
      <c r="I596" s="8">
        <v>2015</v>
      </c>
      <c r="J596" s="8">
        <v>3</v>
      </c>
      <c r="K596" s="8" t="s">
        <v>614</v>
      </c>
      <c r="L596" s="8"/>
      <c r="M596" s="8">
        <v>162974</v>
      </c>
      <c r="N596" s="154" t="s">
        <v>346</v>
      </c>
      <c r="O596" s="154" t="s">
        <v>1575</v>
      </c>
      <c r="P596" s="154" t="s">
        <v>202</v>
      </c>
      <c r="Q596" s="154" t="s">
        <v>939</v>
      </c>
      <c r="R596" s="153"/>
      <c r="S596" s="153"/>
      <c r="T596" s="153"/>
      <c r="U596" s="153"/>
      <c r="V596" s="154" t="s">
        <v>345</v>
      </c>
      <c r="W596" s="153"/>
      <c r="X596" s="154" t="s">
        <v>346</v>
      </c>
      <c r="Y596" s="153"/>
      <c r="Z596" s="153"/>
      <c r="AA596" s="154">
        <v>87805</v>
      </c>
      <c r="AB596" s="154" t="s">
        <v>349</v>
      </c>
      <c r="AC596" s="153"/>
      <c r="AD596" s="153"/>
      <c r="AE596" s="154">
        <v>2015</v>
      </c>
      <c r="AF596" s="154">
        <v>1</v>
      </c>
      <c r="AG596" s="153"/>
      <c r="AH596" s="153"/>
      <c r="AI596" s="154">
        <v>0</v>
      </c>
      <c r="AJ596" s="154">
        <v>0</v>
      </c>
      <c r="AK596" s="154">
        <v>0</v>
      </c>
      <c r="AL596" s="42"/>
      <c r="AM596" s="42"/>
      <c r="AN596" s="42"/>
      <c r="AO596" s="42"/>
      <c r="AP596" s="42"/>
      <c r="AQ596" s="42"/>
      <c r="AR596" s="42"/>
      <c r="AS596" s="42"/>
      <c r="AT596" s="42"/>
      <c r="AU596" s="42"/>
      <c r="AV596" s="42"/>
      <c r="AW596" s="42"/>
      <c r="AX596" s="42"/>
    </row>
    <row r="597" spans="1:50" ht="12.75" hidden="1" customHeight="1">
      <c r="A597" s="35" t="str">
        <f t="shared" si="136"/>
        <v>St. Louis</v>
      </c>
      <c r="B597" t="str">
        <f t="shared" si="137"/>
        <v>https://pinclub.hardrock.com/Catalog/100543.aspx</v>
      </c>
      <c r="C597" s="3">
        <f>C596+1</f>
        <v>594</v>
      </c>
      <c r="D597" s="4">
        <v>31057</v>
      </c>
      <c r="E597" s="4" t="s">
        <v>283</v>
      </c>
      <c r="F597" s="14">
        <v>1</v>
      </c>
      <c r="G597" s="16">
        <v>6</v>
      </c>
      <c r="H597" s="4"/>
      <c r="I597" s="4">
        <v>2006</v>
      </c>
      <c r="J597" s="4">
        <v>6</v>
      </c>
      <c r="K597" s="4" t="s">
        <v>612</v>
      </c>
      <c r="L597" s="4"/>
      <c r="M597" s="4">
        <v>100543</v>
      </c>
      <c r="N597" t="s">
        <v>281</v>
      </c>
      <c r="O597" t="s">
        <v>282</v>
      </c>
      <c r="P597" t="s">
        <v>283</v>
      </c>
      <c r="Q597" t="s">
        <v>284</v>
      </c>
      <c r="R597" t="s">
        <v>342</v>
      </c>
      <c r="S597" t="s">
        <v>351</v>
      </c>
      <c r="T597" t="s">
        <v>369</v>
      </c>
      <c r="U597" t="s">
        <v>344</v>
      </c>
      <c r="V597" t="s">
        <v>345</v>
      </c>
      <c r="X597" t="s">
        <v>346</v>
      </c>
      <c r="Y597" t="s">
        <v>347</v>
      </c>
      <c r="Z597" t="s">
        <v>348</v>
      </c>
      <c r="AA597">
        <v>31057</v>
      </c>
      <c r="AB597" t="s">
        <v>349</v>
      </c>
      <c r="AC597">
        <v>200</v>
      </c>
      <c r="AD597">
        <v>12.84</v>
      </c>
      <c r="AE597">
        <v>2006</v>
      </c>
      <c r="AF597">
        <v>1</v>
      </c>
    </row>
    <row r="598" spans="1:50" ht="12.75" hidden="1" customHeight="1">
      <c r="A598" s="35" t="str">
        <f t="shared" si="136"/>
        <v>St. Louis</v>
      </c>
      <c r="B598" t="str">
        <f t="shared" si="137"/>
        <v>https://pinclub.hardrock.com/Catalog/111704.aspx</v>
      </c>
      <c r="C598" s="5">
        <f t="shared" si="135"/>
        <v>595</v>
      </c>
      <c r="D598" s="6">
        <v>45492</v>
      </c>
      <c r="E598" s="6" t="s">
        <v>283</v>
      </c>
      <c r="F598" s="14">
        <v>1</v>
      </c>
      <c r="G598" s="16">
        <v>7</v>
      </c>
      <c r="H598" s="6"/>
      <c r="I598" s="6">
        <v>2008</v>
      </c>
      <c r="J598" s="6">
        <v>2</v>
      </c>
      <c r="K598" s="6" t="s">
        <v>612</v>
      </c>
      <c r="L598" s="6"/>
      <c r="M598" s="6">
        <v>111704</v>
      </c>
      <c r="N598" t="s">
        <v>285</v>
      </c>
      <c r="O598" t="s">
        <v>286</v>
      </c>
      <c r="P598" t="s">
        <v>283</v>
      </c>
      <c r="Q598" t="s">
        <v>441</v>
      </c>
      <c r="R598" t="s">
        <v>342</v>
      </c>
      <c r="S598" t="s">
        <v>351</v>
      </c>
      <c r="T598" t="s">
        <v>369</v>
      </c>
      <c r="U598" t="s">
        <v>344</v>
      </c>
      <c r="V598" t="s">
        <v>345</v>
      </c>
      <c r="X598" t="s">
        <v>346</v>
      </c>
      <c r="Y598" t="s">
        <v>347</v>
      </c>
      <c r="Z598" t="s">
        <v>348</v>
      </c>
      <c r="AA598">
        <v>45492</v>
      </c>
      <c r="AB598" t="s">
        <v>349</v>
      </c>
      <c r="AD598">
        <v>13.33</v>
      </c>
      <c r="AE598">
        <v>2008</v>
      </c>
      <c r="AF598">
        <v>1</v>
      </c>
    </row>
    <row r="599" spans="1:50" ht="12.75" hidden="1" customHeight="1">
      <c r="A599" s="35" t="str">
        <f t="shared" si="136"/>
        <v>St. Louis</v>
      </c>
      <c r="B599" t="str">
        <f t="shared" si="137"/>
        <v>https://pinclub.hardrock.com/Catalog/132554.aspx</v>
      </c>
      <c r="C599" s="7">
        <f t="shared" si="135"/>
        <v>596</v>
      </c>
      <c r="D599" s="8">
        <v>58188</v>
      </c>
      <c r="E599" s="8" t="s">
        <v>283</v>
      </c>
      <c r="F599" s="14">
        <v>1</v>
      </c>
      <c r="G599" s="16">
        <v>9</v>
      </c>
      <c r="H599" s="8"/>
      <c r="I599" s="8">
        <v>2009</v>
      </c>
      <c r="J599" s="8">
        <v>3</v>
      </c>
      <c r="K599" s="8" t="s">
        <v>614</v>
      </c>
      <c r="L599" s="8"/>
      <c r="M599" s="8">
        <v>132554</v>
      </c>
      <c r="N599" t="s">
        <v>902</v>
      </c>
      <c r="O599" t="s">
        <v>903</v>
      </c>
      <c r="P599" t="s">
        <v>283</v>
      </c>
      <c r="Q599" t="s">
        <v>25</v>
      </c>
      <c r="R599" t="s">
        <v>342</v>
      </c>
      <c r="S599" t="s">
        <v>351</v>
      </c>
      <c r="T599" t="s">
        <v>369</v>
      </c>
      <c r="U599" t="s">
        <v>344</v>
      </c>
      <c r="V599" t="s">
        <v>345</v>
      </c>
      <c r="X599" t="s">
        <v>346</v>
      </c>
      <c r="Y599" t="s">
        <v>353</v>
      </c>
      <c r="Z599" t="s">
        <v>348</v>
      </c>
      <c r="AA599">
        <v>58188</v>
      </c>
      <c r="AB599" t="s">
        <v>349</v>
      </c>
      <c r="AD599">
        <v>15</v>
      </c>
      <c r="AE599">
        <v>2009</v>
      </c>
      <c r="AF599">
        <v>1</v>
      </c>
    </row>
    <row r="600" spans="1:50" ht="12.75" hidden="1" customHeight="1">
      <c r="A600" s="35" t="str">
        <f t="shared" si="136"/>
        <v>St. Maarten</v>
      </c>
      <c r="B600" t="str">
        <f t="shared" si="137"/>
        <v>https://pinclub.hardrock.com/Catalog/132306.aspx</v>
      </c>
      <c r="C600" s="7">
        <f t="shared" si="135"/>
        <v>597</v>
      </c>
      <c r="D600" s="8">
        <v>57949</v>
      </c>
      <c r="E600" s="8" t="s">
        <v>288</v>
      </c>
      <c r="F600" s="14">
        <v>1</v>
      </c>
      <c r="G600" s="16">
        <v>9</v>
      </c>
      <c r="H600" s="8">
        <v>300</v>
      </c>
      <c r="I600" s="8">
        <v>2010</v>
      </c>
      <c r="J600" s="8">
        <v>3</v>
      </c>
      <c r="K600" s="8" t="s">
        <v>614</v>
      </c>
      <c r="L600" s="8"/>
      <c r="M600" s="8">
        <v>132306</v>
      </c>
      <c r="N600" t="s">
        <v>445</v>
      </c>
      <c r="O600" t="s">
        <v>904</v>
      </c>
      <c r="P600" t="s">
        <v>288</v>
      </c>
      <c r="Q600" t="s">
        <v>115</v>
      </c>
      <c r="R600" t="s">
        <v>342</v>
      </c>
      <c r="S600" t="s">
        <v>351</v>
      </c>
      <c r="T600" t="s">
        <v>369</v>
      </c>
      <c r="U600" t="s">
        <v>344</v>
      </c>
      <c r="V600" t="s">
        <v>345</v>
      </c>
      <c r="X600" t="s">
        <v>346</v>
      </c>
      <c r="Y600" t="s">
        <v>353</v>
      </c>
      <c r="Z600" t="s">
        <v>405</v>
      </c>
      <c r="AA600">
        <v>57949</v>
      </c>
      <c r="AB600" t="s">
        <v>349</v>
      </c>
      <c r="AC600">
        <v>300</v>
      </c>
      <c r="AD600">
        <v>17.329999999999998</v>
      </c>
      <c r="AE600">
        <v>2010</v>
      </c>
      <c r="AF600">
        <v>1</v>
      </c>
    </row>
    <row r="601" spans="1:50" ht="12.75" hidden="1" customHeight="1">
      <c r="A601" s="35" t="str">
        <f t="shared" si="136"/>
        <v>St. Maarten</v>
      </c>
      <c r="B601" t="str">
        <f t="shared" si="137"/>
        <v>https://pinclub.hardrock.com/Catalog/142235.aspx</v>
      </c>
      <c r="C601" s="7">
        <f t="shared" si="135"/>
        <v>598</v>
      </c>
      <c r="D601" s="8">
        <v>67592</v>
      </c>
      <c r="E601" s="8" t="s">
        <v>288</v>
      </c>
      <c r="F601" s="15"/>
      <c r="G601" s="16">
        <v>9</v>
      </c>
      <c r="H601" s="8"/>
      <c r="I601" s="8">
        <v>2012</v>
      </c>
      <c r="J601" s="8">
        <v>3</v>
      </c>
      <c r="K601" s="8" t="s">
        <v>614</v>
      </c>
      <c r="L601" s="8" t="s">
        <v>178</v>
      </c>
      <c r="M601" s="8">
        <v>142235</v>
      </c>
      <c r="N601" t="s">
        <v>837</v>
      </c>
      <c r="O601" t="s">
        <v>838</v>
      </c>
      <c r="P601" t="s">
        <v>288</v>
      </c>
      <c r="Q601" t="s">
        <v>647</v>
      </c>
      <c r="R601" t="s">
        <v>342</v>
      </c>
      <c r="S601" t="s">
        <v>351</v>
      </c>
      <c r="T601" t="s">
        <v>369</v>
      </c>
      <c r="U601" t="s">
        <v>344</v>
      </c>
      <c r="V601" t="s">
        <v>345</v>
      </c>
      <c r="X601" t="s">
        <v>346</v>
      </c>
      <c r="Y601" t="s">
        <v>353</v>
      </c>
      <c r="Z601" t="s">
        <v>348</v>
      </c>
      <c r="AA601">
        <v>67592</v>
      </c>
      <c r="AB601" t="s">
        <v>349</v>
      </c>
      <c r="AC601">
        <v>0</v>
      </c>
      <c r="AE601">
        <v>2012</v>
      </c>
      <c r="AF601">
        <v>1</v>
      </c>
      <c r="AI601">
        <v>0</v>
      </c>
      <c r="AJ601">
        <v>0</v>
      </c>
      <c r="AK601">
        <v>0</v>
      </c>
    </row>
    <row r="602" spans="1:50" ht="12.75" hidden="1" customHeight="1">
      <c r="A602" s="35" t="str">
        <f t="shared" si="136"/>
        <v>Stockholm</v>
      </c>
      <c r="B602" t="str">
        <f t="shared" si="137"/>
        <v>https://pinclub.hardrock.com/Catalog/133874.aspx</v>
      </c>
      <c r="C602" s="7">
        <f t="shared" si="135"/>
        <v>599</v>
      </c>
      <c r="D602" s="8">
        <v>59475</v>
      </c>
      <c r="E602" s="8" t="s">
        <v>471</v>
      </c>
      <c r="F602" s="14">
        <v>1</v>
      </c>
      <c r="G602" s="16">
        <v>9</v>
      </c>
      <c r="H602" s="8"/>
      <c r="I602" s="8">
        <v>2011</v>
      </c>
      <c r="J602" s="8">
        <v>3</v>
      </c>
      <c r="K602" s="8" t="s">
        <v>614</v>
      </c>
      <c r="L602" s="8"/>
      <c r="M602" s="8">
        <v>133874</v>
      </c>
      <c r="N602" t="s">
        <v>393</v>
      </c>
      <c r="O602" t="s">
        <v>1024</v>
      </c>
      <c r="P602" t="s">
        <v>471</v>
      </c>
      <c r="Q602" t="s">
        <v>350</v>
      </c>
      <c r="R602" t="s">
        <v>342</v>
      </c>
      <c r="S602" t="s">
        <v>351</v>
      </c>
      <c r="T602" t="s">
        <v>369</v>
      </c>
      <c r="U602" t="s">
        <v>344</v>
      </c>
      <c r="V602" t="s">
        <v>345</v>
      </c>
      <c r="X602" t="s">
        <v>346</v>
      </c>
      <c r="Y602" t="s">
        <v>353</v>
      </c>
      <c r="Z602" t="s">
        <v>348</v>
      </c>
      <c r="AA602">
        <v>59475</v>
      </c>
      <c r="AB602" t="s">
        <v>349</v>
      </c>
      <c r="AD602">
        <v>20</v>
      </c>
      <c r="AE602">
        <v>2010</v>
      </c>
      <c r="AF602">
        <v>1</v>
      </c>
    </row>
    <row r="603" spans="1:50" ht="12.75" hidden="1" customHeight="1">
      <c r="A603" s="35" t="str">
        <f t="shared" ref="A603:A609" si="140">HYPERLINK(B603,E603)</f>
        <v>Stockholm</v>
      </c>
      <c r="B603" t="str">
        <f t="shared" ref="B603:B609" si="141">CONCATENATE($B$1,M603,$C$1)</f>
        <v>https://pinclub.hardrock.com/Catalog/141283.aspx</v>
      </c>
      <c r="C603" s="7">
        <f t="shared" si="135"/>
        <v>600</v>
      </c>
      <c r="D603" s="8">
        <v>66662</v>
      </c>
      <c r="E603" s="8" t="s">
        <v>471</v>
      </c>
      <c r="F603" s="14">
        <v>1</v>
      </c>
      <c r="G603" s="16">
        <v>9</v>
      </c>
      <c r="H603" s="8"/>
      <c r="I603" s="8">
        <v>2012</v>
      </c>
      <c r="J603" s="8">
        <v>3</v>
      </c>
      <c r="K603" s="8" t="s">
        <v>614</v>
      </c>
      <c r="L603" s="8"/>
      <c r="M603" s="8">
        <v>141283</v>
      </c>
      <c r="N603" t="s">
        <v>829</v>
      </c>
      <c r="O603" t="s">
        <v>830</v>
      </c>
      <c r="P603" t="s">
        <v>471</v>
      </c>
      <c r="Q603" t="s">
        <v>350</v>
      </c>
      <c r="R603" t="s">
        <v>342</v>
      </c>
      <c r="S603" t="s">
        <v>351</v>
      </c>
      <c r="T603" t="s">
        <v>369</v>
      </c>
      <c r="U603" t="s">
        <v>344</v>
      </c>
      <c r="V603" t="s">
        <v>345</v>
      </c>
      <c r="X603" t="s">
        <v>346</v>
      </c>
      <c r="Y603" t="s">
        <v>353</v>
      </c>
      <c r="Z603" t="s">
        <v>348</v>
      </c>
      <c r="AA603">
        <v>66662</v>
      </c>
      <c r="AB603" t="s">
        <v>349</v>
      </c>
      <c r="AD603">
        <v>20</v>
      </c>
      <c r="AE603">
        <v>2012</v>
      </c>
      <c r="AF603">
        <v>1</v>
      </c>
      <c r="AI603">
        <v>0</v>
      </c>
      <c r="AJ603">
        <v>0</v>
      </c>
      <c r="AK603">
        <v>0</v>
      </c>
    </row>
    <row r="604" spans="1:50" ht="12.75" hidden="1" customHeight="1">
      <c r="A604" s="35" t="str">
        <f t="shared" si="140"/>
        <v>Stockholm</v>
      </c>
      <c r="B604" t="str">
        <f t="shared" si="141"/>
        <v>https://pinclub.hardrock.com/Catalog/141284.aspx</v>
      </c>
      <c r="C604" s="7">
        <f t="shared" si="135"/>
        <v>601</v>
      </c>
      <c r="D604" s="8">
        <v>66663</v>
      </c>
      <c r="E604" s="8" t="s">
        <v>471</v>
      </c>
      <c r="F604" s="14">
        <v>1</v>
      </c>
      <c r="G604" s="16">
        <v>9</v>
      </c>
      <c r="H604" s="8"/>
      <c r="I604" s="8">
        <v>2012</v>
      </c>
      <c r="J604" s="8">
        <v>3</v>
      </c>
      <c r="K604" s="8" t="s">
        <v>614</v>
      </c>
      <c r="L604" s="8"/>
      <c r="M604" s="8">
        <v>141284</v>
      </c>
      <c r="N604" t="s">
        <v>829</v>
      </c>
      <c r="O604" t="s">
        <v>839</v>
      </c>
      <c r="P604" t="s">
        <v>471</v>
      </c>
      <c r="Q604" t="s">
        <v>977</v>
      </c>
      <c r="R604" t="s">
        <v>342</v>
      </c>
      <c r="S604" t="s">
        <v>351</v>
      </c>
      <c r="T604" t="s">
        <v>369</v>
      </c>
      <c r="U604" t="s">
        <v>344</v>
      </c>
      <c r="V604" t="s">
        <v>345</v>
      </c>
      <c r="X604" t="s">
        <v>346</v>
      </c>
      <c r="Y604" t="s">
        <v>353</v>
      </c>
      <c r="Z604" t="s">
        <v>348</v>
      </c>
      <c r="AA604">
        <v>66663</v>
      </c>
      <c r="AB604" t="s">
        <v>349</v>
      </c>
      <c r="AD604">
        <v>20</v>
      </c>
      <c r="AE604">
        <v>2012</v>
      </c>
      <c r="AF604">
        <v>1</v>
      </c>
      <c r="AI604">
        <v>0</v>
      </c>
      <c r="AJ604">
        <v>0</v>
      </c>
      <c r="AK604">
        <v>0</v>
      </c>
    </row>
    <row r="605" spans="1:50" ht="12.75" hidden="1" customHeight="1">
      <c r="A605" s="35" t="str">
        <f t="shared" si="140"/>
        <v>Stockholm</v>
      </c>
      <c r="B605" t="str">
        <f t="shared" si="141"/>
        <v>https://pinclub.hardrock.com/Catalog/155737.aspx</v>
      </c>
      <c r="C605" s="7">
        <f t="shared" si="135"/>
        <v>602</v>
      </c>
      <c r="D605" s="8">
        <v>80707</v>
      </c>
      <c r="E605" s="8" t="s">
        <v>471</v>
      </c>
      <c r="F605" s="14">
        <v>1</v>
      </c>
      <c r="G605" s="16">
        <v>9</v>
      </c>
      <c r="H605" s="8"/>
      <c r="I605" s="8">
        <v>2014</v>
      </c>
      <c r="J605" s="8">
        <v>3</v>
      </c>
      <c r="K605" s="8" t="s">
        <v>614</v>
      </c>
      <c r="L605" s="8"/>
      <c r="M605" s="8">
        <v>155737</v>
      </c>
      <c r="N605" t="s">
        <v>1401</v>
      </c>
      <c r="O605" t="s">
        <v>1402</v>
      </c>
      <c r="P605" t="s">
        <v>471</v>
      </c>
      <c r="Q605" t="s">
        <v>435</v>
      </c>
      <c r="R605" t="s">
        <v>342</v>
      </c>
      <c r="S605" t="s">
        <v>351</v>
      </c>
      <c r="T605" t="s">
        <v>401</v>
      </c>
      <c r="U605" t="s">
        <v>504</v>
      </c>
      <c r="V605" t="s">
        <v>345</v>
      </c>
      <c r="X605" t="s">
        <v>346</v>
      </c>
      <c r="Y605" t="s">
        <v>353</v>
      </c>
      <c r="Z605" t="s">
        <v>1047</v>
      </c>
      <c r="AA605">
        <v>80707</v>
      </c>
      <c r="AB605" t="s">
        <v>349</v>
      </c>
      <c r="AD605">
        <v>20</v>
      </c>
      <c r="AE605">
        <v>2014</v>
      </c>
      <c r="AF605">
        <v>1</v>
      </c>
      <c r="AI605">
        <v>0</v>
      </c>
      <c r="AJ605">
        <v>0</v>
      </c>
      <c r="AK605">
        <v>0</v>
      </c>
    </row>
    <row r="606" spans="1:50" ht="12.75" hidden="1" customHeight="1">
      <c r="A606" s="35" t="str">
        <f t="shared" si="140"/>
        <v>Stockholm</v>
      </c>
      <c r="B606" t="str">
        <f t="shared" si="141"/>
        <v>https://pinclub.hardrock.com/Catalog/155738.aspx</v>
      </c>
      <c r="C606" s="7">
        <f t="shared" si="135"/>
        <v>603</v>
      </c>
      <c r="D606" s="8">
        <v>80708</v>
      </c>
      <c r="E606" s="8" t="s">
        <v>471</v>
      </c>
      <c r="F606" s="14">
        <v>1</v>
      </c>
      <c r="G606" s="16">
        <v>9</v>
      </c>
      <c r="H606" s="8"/>
      <c r="I606" s="8">
        <v>2014</v>
      </c>
      <c r="J606" s="8">
        <v>3</v>
      </c>
      <c r="K606" s="8" t="s">
        <v>614</v>
      </c>
      <c r="L606" s="8"/>
      <c r="M606" s="8">
        <v>155738</v>
      </c>
      <c r="N606" t="s">
        <v>1403</v>
      </c>
      <c r="O606" t="s">
        <v>1404</v>
      </c>
      <c r="P606" t="s">
        <v>471</v>
      </c>
      <c r="Q606" t="s">
        <v>488</v>
      </c>
      <c r="R606" t="s">
        <v>342</v>
      </c>
      <c r="S606" t="s">
        <v>351</v>
      </c>
      <c r="T606" t="s">
        <v>369</v>
      </c>
      <c r="U606" t="s">
        <v>1405</v>
      </c>
      <c r="V606" t="s">
        <v>345</v>
      </c>
      <c r="X606" t="s">
        <v>346</v>
      </c>
      <c r="Y606" t="s">
        <v>353</v>
      </c>
      <c r="Z606" t="s">
        <v>1047</v>
      </c>
      <c r="AA606">
        <v>80708</v>
      </c>
      <c r="AB606" t="s">
        <v>349</v>
      </c>
      <c r="AD606">
        <v>20</v>
      </c>
      <c r="AE606">
        <v>2014</v>
      </c>
      <c r="AF606">
        <v>1</v>
      </c>
      <c r="AI606">
        <v>0</v>
      </c>
      <c r="AJ606">
        <v>0</v>
      </c>
      <c r="AK606">
        <v>0</v>
      </c>
    </row>
    <row r="607" spans="1:50" ht="12.75" hidden="1" customHeight="1">
      <c r="A607" s="35" t="str">
        <f t="shared" si="140"/>
        <v>Stockholm</v>
      </c>
      <c r="B607" t="str">
        <f t="shared" si="141"/>
        <v>https://pinclub.hardrock.com/Catalog/155739.aspx</v>
      </c>
      <c r="C607" s="7">
        <f t="shared" si="135"/>
        <v>604</v>
      </c>
      <c r="D607" s="8">
        <v>80709</v>
      </c>
      <c r="E607" s="8" t="s">
        <v>471</v>
      </c>
      <c r="F607" s="14">
        <v>1</v>
      </c>
      <c r="G607" s="16">
        <v>9</v>
      </c>
      <c r="H607" s="8"/>
      <c r="I607" s="8">
        <v>2014</v>
      </c>
      <c r="J607" s="8">
        <v>3</v>
      </c>
      <c r="K607" s="8" t="s">
        <v>614</v>
      </c>
      <c r="L607" s="8"/>
      <c r="M607" s="8">
        <v>155739</v>
      </c>
      <c r="N607" t="s">
        <v>1406</v>
      </c>
      <c r="O607" t="s">
        <v>1356</v>
      </c>
      <c r="P607" t="s">
        <v>471</v>
      </c>
      <c r="Q607" t="s">
        <v>939</v>
      </c>
      <c r="R607" t="s">
        <v>342</v>
      </c>
      <c r="S607" t="s">
        <v>351</v>
      </c>
      <c r="T607" t="s">
        <v>401</v>
      </c>
      <c r="U607" t="s">
        <v>504</v>
      </c>
      <c r="V607" t="s">
        <v>345</v>
      </c>
      <c r="X607" t="s">
        <v>346</v>
      </c>
      <c r="Y607" t="s">
        <v>353</v>
      </c>
      <c r="Z607" t="s">
        <v>1047</v>
      </c>
      <c r="AA607">
        <v>80709</v>
      </c>
      <c r="AB607" t="s">
        <v>349</v>
      </c>
      <c r="AD607">
        <v>20</v>
      </c>
      <c r="AE607">
        <v>2014</v>
      </c>
      <c r="AF607">
        <v>1</v>
      </c>
      <c r="AI607">
        <v>0</v>
      </c>
      <c r="AJ607">
        <v>0</v>
      </c>
      <c r="AK607">
        <v>0</v>
      </c>
    </row>
    <row r="608" spans="1:50" ht="12.75" hidden="1" customHeight="1">
      <c r="A608" s="35" t="str">
        <f t="shared" si="140"/>
        <v>Stockholm</v>
      </c>
      <c r="B608" t="str">
        <f t="shared" si="141"/>
        <v>https://pinclub.hardrock.com/Catalog/156732.aspx</v>
      </c>
      <c r="C608" s="7">
        <f t="shared" si="135"/>
        <v>605</v>
      </c>
      <c r="D608" s="8">
        <v>81684</v>
      </c>
      <c r="E608" s="8" t="s">
        <v>471</v>
      </c>
      <c r="F608" s="14">
        <v>1</v>
      </c>
      <c r="G608" s="16">
        <v>9</v>
      </c>
      <c r="H608" s="8"/>
      <c r="I608" s="8">
        <v>2014</v>
      </c>
      <c r="J608" s="8">
        <v>3</v>
      </c>
      <c r="K608" s="8" t="s">
        <v>614</v>
      </c>
      <c r="L608" s="8"/>
      <c r="M608" s="8">
        <v>156732</v>
      </c>
      <c r="N608" t="s">
        <v>1407</v>
      </c>
      <c r="O608" t="s">
        <v>1408</v>
      </c>
      <c r="P608" t="s">
        <v>471</v>
      </c>
      <c r="Q608" t="s">
        <v>160</v>
      </c>
      <c r="R608" t="s">
        <v>342</v>
      </c>
      <c r="S608" t="s">
        <v>351</v>
      </c>
      <c r="T608" t="s">
        <v>369</v>
      </c>
      <c r="U608" t="s">
        <v>504</v>
      </c>
      <c r="V608" t="s">
        <v>345</v>
      </c>
      <c r="X608" t="s">
        <v>346</v>
      </c>
      <c r="Y608" t="s">
        <v>353</v>
      </c>
      <c r="Z608" t="s">
        <v>1047</v>
      </c>
      <c r="AA608">
        <v>81684</v>
      </c>
      <c r="AB608" t="s">
        <v>349</v>
      </c>
      <c r="AD608">
        <v>20</v>
      </c>
      <c r="AE608">
        <v>2014</v>
      </c>
      <c r="AF608">
        <v>1</v>
      </c>
      <c r="AI608">
        <v>0</v>
      </c>
      <c r="AJ608">
        <v>0</v>
      </c>
      <c r="AK608">
        <v>0</v>
      </c>
    </row>
    <row r="609" spans="1:49" ht="12.75" hidden="1" customHeight="1">
      <c r="A609" s="35" t="str">
        <f t="shared" si="140"/>
        <v>Stockholm</v>
      </c>
      <c r="B609" t="str">
        <f t="shared" si="141"/>
        <v>https://pinclub.hardrock.com/Catalog/156733.aspx</v>
      </c>
      <c r="C609" s="7">
        <f t="shared" si="135"/>
        <v>606</v>
      </c>
      <c r="D609" s="8">
        <v>81685</v>
      </c>
      <c r="E609" s="8" t="s">
        <v>471</v>
      </c>
      <c r="F609" s="14">
        <v>1</v>
      </c>
      <c r="G609" s="16">
        <v>9</v>
      </c>
      <c r="H609" s="8"/>
      <c r="I609" s="8">
        <v>2014</v>
      </c>
      <c r="J609" s="8">
        <v>3</v>
      </c>
      <c r="K609" s="8" t="s">
        <v>614</v>
      </c>
      <c r="L609" s="8"/>
      <c r="M609" s="8">
        <v>156733</v>
      </c>
      <c r="N609" t="s">
        <v>1409</v>
      </c>
      <c r="O609" t="s">
        <v>1410</v>
      </c>
      <c r="P609" t="s">
        <v>471</v>
      </c>
      <c r="Q609" t="s">
        <v>544</v>
      </c>
      <c r="R609" t="s">
        <v>342</v>
      </c>
      <c r="S609" t="s">
        <v>351</v>
      </c>
      <c r="T609" t="s">
        <v>369</v>
      </c>
      <c r="U609" t="s">
        <v>504</v>
      </c>
      <c r="V609" t="s">
        <v>345</v>
      </c>
      <c r="X609" t="s">
        <v>346</v>
      </c>
      <c r="Y609" t="s">
        <v>353</v>
      </c>
      <c r="Z609" t="s">
        <v>1047</v>
      </c>
      <c r="AA609">
        <v>81685</v>
      </c>
      <c r="AB609" t="s">
        <v>349</v>
      </c>
      <c r="AD609">
        <v>20</v>
      </c>
      <c r="AE609">
        <v>2014</v>
      </c>
      <c r="AF609">
        <v>1</v>
      </c>
      <c r="AI609">
        <v>0</v>
      </c>
      <c r="AJ609">
        <v>0</v>
      </c>
      <c r="AK609">
        <v>0</v>
      </c>
    </row>
    <row r="610" spans="1:49" ht="12.75" hidden="1" customHeight="1">
      <c r="A610" s="35" t="str">
        <f t="shared" ref="A610:A640" si="142">HYPERLINK(B610,E610)</f>
        <v>Stockholm</v>
      </c>
      <c r="B610" t="str">
        <f t="shared" ref="B610:B640" si="143">CONCATENATE($B$1,M610,$C$1)</f>
        <v>https://pinclub.hardrock.com/Catalog/158440.aspx</v>
      </c>
      <c r="C610" s="7">
        <f t="shared" si="135"/>
        <v>607</v>
      </c>
      <c r="D610" s="8">
        <v>83359</v>
      </c>
      <c r="E610" s="8" t="s">
        <v>471</v>
      </c>
      <c r="F610" s="14">
        <v>1</v>
      </c>
      <c r="G610" s="16">
        <v>9</v>
      </c>
      <c r="H610" s="8"/>
      <c r="I610" s="8">
        <v>2015</v>
      </c>
      <c r="J610" s="8">
        <v>3</v>
      </c>
      <c r="K610" s="8" t="s">
        <v>614</v>
      </c>
      <c r="L610" s="8"/>
      <c r="M610" s="8">
        <v>158440</v>
      </c>
      <c r="N610" s="42" t="s">
        <v>1458</v>
      </c>
      <c r="O610" s="42" t="s">
        <v>1458</v>
      </c>
      <c r="P610" s="42" t="s">
        <v>471</v>
      </c>
      <c r="Q610" s="42" t="s">
        <v>732</v>
      </c>
      <c r="R610" s="42" t="s">
        <v>342</v>
      </c>
      <c r="S610" s="42" t="s">
        <v>351</v>
      </c>
      <c r="T610" s="42" t="s">
        <v>369</v>
      </c>
      <c r="U610" s="42" t="s">
        <v>344</v>
      </c>
      <c r="V610" s="42" t="s">
        <v>345</v>
      </c>
      <c r="W610" s="42"/>
      <c r="X610" s="42" t="s">
        <v>346</v>
      </c>
      <c r="Y610" s="42" t="s">
        <v>353</v>
      </c>
      <c r="Z610" s="42" t="s">
        <v>1047</v>
      </c>
      <c r="AA610" s="42">
        <v>83359</v>
      </c>
      <c r="AB610" s="42" t="s">
        <v>349</v>
      </c>
      <c r="AC610" s="42"/>
      <c r="AD610" s="81">
        <v>42141</v>
      </c>
      <c r="AE610" s="42">
        <v>2015</v>
      </c>
      <c r="AF610" s="42">
        <v>1</v>
      </c>
      <c r="AG610" s="42"/>
      <c r="AH610" s="42"/>
      <c r="AI610" s="42">
        <v>0</v>
      </c>
      <c r="AJ610" s="42">
        <v>0</v>
      </c>
      <c r="AK610" s="42">
        <v>0</v>
      </c>
    </row>
    <row r="611" spans="1:49" ht="12.75" hidden="1" customHeight="1">
      <c r="A611" s="35" t="str">
        <f t="shared" si="142"/>
        <v>Surfers Paradise</v>
      </c>
      <c r="B611" t="str">
        <f t="shared" si="143"/>
        <v>https://pinclub.hardrock.com/Catalog/102676.aspx</v>
      </c>
      <c r="C611" s="3">
        <f>C610+1</f>
        <v>608</v>
      </c>
      <c r="D611" s="4">
        <v>34407</v>
      </c>
      <c r="E611" s="4" t="s">
        <v>291</v>
      </c>
      <c r="F611" s="14">
        <v>1</v>
      </c>
      <c r="G611" s="16">
        <v>6</v>
      </c>
      <c r="H611" s="4"/>
      <c r="I611" s="4">
        <v>2006</v>
      </c>
      <c r="J611" s="4">
        <v>4</v>
      </c>
      <c r="K611" s="4" t="s">
        <v>615</v>
      </c>
      <c r="L611" s="4"/>
      <c r="M611" s="4">
        <v>102676</v>
      </c>
      <c r="N611" t="s">
        <v>289</v>
      </c>
      <c r="O611" t="s">
        <v>290</v>
      </c>
      <c r="P611" t="s">
        <v>291</v>
      </c>
      <c r="Q611" t="s">
        <v>292</v>
      </c>
      <c r="R611" t="s">
        <v>376</v>
      </c>
      <c r="S611" t="s">
        <v>397</v>
      </c>
      <c r="T611" t="s">
        <v>369</v>
      </c>
      <c r="U611" t="s">
        <v>344</v>
      </c>
      <c r="V611" t="s">
        <v>345</v>
      </c>
      <c r="X611" t="s">
        <v>346</v>
      </c>
      <c r="Y611" t="s">
        <v>353</v>
      </c>
      <c r="Z611" t="s">
        <v>348</v>
      </c>
      <c r="AA611">
        <v>34407</v>
      </c>
      <c r="AB611" t="s">
        <v>349</v>
      </c>
      <c r="AD611">
        <v>18.920000000000002</v>
      </c>
      <c r="AE611">
        <v>2006</v>
      </c>
      <c r="AF611">
        <v>1</v>
      </c>
    </row>
    <row r="612" spans="1:49" ht="12.75" hidden="1" customHeight="1">
      <c r="A612" s="35" t="str">
        <f t="shared" si="142"/>
        <v>Surfers Paradise</v>
      </c>
      <c r="B612" t="str">
        <f t="shared" si="143"/>
        <v>https://pinclub.hardrock.com/Catalog/110799.aspx</v>
      </c>
      <c r="C612" s="5">
        <f t="shared" si="135"/>
        <v>609</v>
      </c>
      <c r="D612" s="6">
        <v>44184</v>
      </c>
      <c r="E612" s="6" t="s">
        <v>291</v>
      </c>
      <c r="F612" s="14">
        <v>1</v>
      </c>
      <c r="G612" s="16">
        <v>7</v>
      </c>
      <c r="H612" s="6"/>
      <c r="I612" s="6">
        <v>2007</v>
      </c>
      <c r="J612" s="6">
        <v>2</v>
      </c>
      <c r="K612" s="6" t="s">
        <v>615</v>
      </c>
      <c r="L612" s="6"/>
      <c r="M612" s="6">
        <v>110799</v>
      </c>
      <c r="N612" t="s">
        <v>293</v>
      </c>
      <c r="O612" t="s">
        <v>294</v>
      </c>
      <c r="P612" t="s">
        <v>291</v>
      </c>
      <c r="Q612" t="s">
        <v>350</v>
      </c>
      <c r="R612" t="s">
        <v>342</v>
      </c>
      <c r="S612" t="s">
        <v>351</v>
      </c>
      <c r="T612" t="s">
        <v>369</v>
      </c>
      <c r="U612" t="s">
        <v>344</v>
      </c>
      <c r="V612" t="s">
        <v>345</v>
      </c>
      <c r="X612" t="s">
        <v>346</v>
      </c>
      <c r="Y612" t="s">
        <v>353</v>
      </c>
      <c r="Z612" t="s">
        <v>348</v>
      </c>
      <c r="AA612">
        <v>44184</v>
      </c>
      <c r="AB612" t="s">
        <v>349</v>
      </c>
      <c r="AD612">
        <v>19.579999999999998</v>
      </c>
      <c r="AE612">
        <v>2007</v>
      </c>
      <c r="AF612">
        <v>1</v>
      </c>
    </row>
    <row r="613" spans="1:49" ht="12.75" hidden="1" customHeight="1">
      <c r="A613" s="35" t="str">
        <f t="shared" si="142"/>
        <v>Surfers Paradise</v>
      </c>
      <c r="B613" t="str">
        <f t="shared" si="143"/>
        <v>https://pinclub.hardrock.com/Catalog/116031.aspx</v>
      </c>
      <c r="C613" s="7">
        <f t="shared" si="135"/>
        <v>610</v>
      </c>
      <c r="D613" s="8">
        <v>50768</v>
      </c>
      <c r="E613" s="8" t="s">
        <v>291</v>
      </c>
      <c r="F613" s="14">
        <v>1</v>
      </c>
      <c r="G613" s="16">
        <v>9</v>
      </c>
      <c r="H613" s="8"/>
      <c r="I613" s="8">
        <v>2009</v>
      </c>
      <c r="J613" s="8">
        <v>3</v>
      </c>
      <c r="K613" s="8" t="s">
        <v>614</v>
      </c>
      <c r="L613" s="8"/>
      <c r="M613" s="8">
        <v>116031</v>
      </c>
      <c r="N613" t="s">
        <v>905</v>
      </c>
      <c r="O613" t="s">
        <v>295</v>
      </c>
      <c r="P613" t="s">
        <v>291</v>
      </c>
      <c r="Q613" t="s">
        <v>350</v>
      </c>
      <c r="R613" t="s">
        <v>342</v>
      </c>
      <c r="S613" t="s">
        <v>351</v>
      </c>
      <c r="T613" t="s">
        <v>369</v>
      </c>
      <c r="U613" t="s">
        <v>344</v>
      </c>
      <c r="V613" t="s">
        <v>345</v>
      </c>
      <c r="X613" t="s">
        <v>346</v>
      </c>
      <c r="Y613" t="s">
        <v>353</v>
      </c>
      <c r="Z613" t="s">
        <v>348</v>
      </c>
      <c r="AA613">
        <v>50768</v>
      </c>
      <c r="AB613" t="s">
        <v>349</v>
      </c>
      <c r="AD613">
        <v>17.059999999999999</v>
      </c>
      <c r="AE613">
        <v>2009</v>
      </c>
      <c r="AF613">
        <v>1</v>
      </c>
    </row>
    <row r="614" spans="1:49" ht="12.75" hidden="1" customHeight="1">
      <c r="A614" s="35" t="str">
        <f t="shared" si="142"/>
        <v>Surfers Paradise</v>
      </c>
      <c r="B614" t="str">
        <f t="shared" si="143"/>
        <v>https://pinclub.hardrock.com/Catalog/137159.aspx</v>
      </c>
      <c r="C614" s="7">
        <f t="shared" si="135"/>
        <v>611</v>
      </c>
      <c r="D614" s="8">
        <v>62667</v>
      </c>
      <c r="E614" s="8" t="s">
        <v>291</v>
      </c>
      <c r="F614" s="15"/>
      <c r="G614" s="16">
        <v>9</v>
      </c>
      <c r="H614" s="8"/>
      <c r="I614" s="8">
        <v>2011</v>
      </c>
      <c r="J614" s="8">
        <v>3</v>
      </c>
      <c r="K614" s="8" t="s">
        <v>614</v>
      </c>
      <c r="L614" s="8" t="s">
        <v>1300</v>
      </c>
      <c r="M614" s="8">
        <v>137159</v>
      </c>
      <c r="N614" t="s">
        <v>864</v>
      </c>
      <c r="O614" t="s">
        <v>865</v>
      </c>
      <c r="P614" t="s">
        <v>291</v>
      </c>
      <c r="Q614" t="s">
        <v>866</v>
      </c>
      <c r="R614" t="s">
        <v>342</v>
      </c>
      <c r="S614" t="s">
        <v>351</v>
      </c>
      <c r="T614" t="s">
        <v>369</v>
      </c>
      <c r="U614" t="s">
        <v>344</v>
      </c>
      <c r="V614" t="s">
        <v>345</v>
      </c>
      <c r="X614" t="s">
        <v>346</v>
      </c>
      <c r="Y614" t="s">
        <v>347</v>
      </c>
      <c r="Z614" t="s">
        <v>348</v>
      </c>
      <c r="AA614">
        <v>62667</v>
      </c>
      <c r="AB614" t="s">
        <v>349</v>
      </c>
      <c r="AD614">
        <v>16</v>
      </c>
      <c r="AE614">
        <v>2011</v>
      </c>
      <c r="AF614">
        <v>1</v>
      </c>
    </row>
    <row r="615" spans="1:49" ht="12.75" hidden="1" customHeight="1">
      <c r="A615" s="35" t="str">
        <f t="shared" si="142"/>
        <v>Surfers Paradise</v>
      </c>
      <c r="B615" t="str">
        <f t="shared" si="143"/>
        <v>https://pinclub.hardrock.com/Catalog/133522.aspx</v>
      </c>
      <c r="C615" s="7">
        <f t="shared" si="135"/>
        <v>612</v>
      </c>
      <c r="D615" s="8">
        <v>59132</v>
      </c>
      <c r="E615" s="8" t="s">
        <v>291</v>
      </c>
      <c r="F615" s="14">
        <v>1</v>
      </c>
      <c r="G615" s="16">
        <v>9</v>
      </c>
      <c r="H615" s="8"/>
      <c r="I615" s="8">
        <v>2011</v>
      </c>
      <c r="J615" s="8">
        <v>3</v>
      </c>
      <c r="K615" s="8" t="s">
        <v>614</v>
      </c>
      <c r="L615" s="8"/>
      <c r="M615" s="8">
        <v>133522</v>
      </c>
      <c r="N615" t="s">
        <v>701</v>
      </c>
      <c r="O615" t="s">
        <v>702</v>
      </c>
      <c r="P615" t="s">
        <v>291</v>
      </c>
      <c r="Q615" t="s">
        <v>732</v>
      </c>
      <c r="R615" t="s">
        <v>342</v>
      </c>
      <c r="S615" t="s">
        <v>351</v>
      </c>
      <c r="T615" t="s">
        <v>401</v>
      </c>
      <c r="U615" t="s">
        <v>344</v>
      </c>
      <c r="V615" t="s">
        <v>345</v>
      </c>
      <c r="X615" t="s">
        <v>346</v>
      </c>
      <c r="Y615" t="s">
        <v>347</v>
      </c>
      <c r="Z615" t="s">
        <v>348</v>
      </c>
      <c r="AA615">
        <v>59132</v>
      </c>
      <c r="AB615" t="s">
        <v>349</v>
      </c>
      <c r="AD615">
        <v>15.5</v>
      </c>
      <c r="AE615">
        <v>2011</v>
      </c>
      <c r="AF615">
        <v>1</v>
      </c>
    </row>
    <row r="616" spans="1:49" ht="12.75" hidden="1" customHeight="1">
      <c r="A616" s="35" t="str">
        <f t="shared" si="142"/>
        <v>Surfers Paradise</v>
      </c>
      <c r="B616" t="str">
        <f t="shared" si="143"/>
        <v>https://pinclub.hardrock.com/Catalog/136877.aspx</v>
      </c>
      <c r="C616" s="7">
        <f t="shared" si="135"/>
        <v>613</v>
      </c>
      <c r="D616" s="8">
        <v>62399</v>
      </c>
      <c r="E616" s="8" t="s">
        <v>291</v>
      </c>
      <c r="F616" s="14">
        <v>1</v>
      </c>
      <c r="G616" s="16">
        <v>9</v>
      </c>
      <c r="H616" s="8"/>
      <c r="I616" s="8">
        <v>2011</v>
      </c>
      <c r="J616" s="8">
        <v>3</v>
      </c>
      <c r="K616" s="8" t="s">
        <v>614</v>
      </c>
      <c r="L616" s="8"/>
      <c r="M616" s="8">
        <v>136877</v>
      </c>
      <c r="N616" t="s">
        <v>951</v>
      </c>
      <c r="O616" t="s">
        <v>952</v>
      </c>
      <c r="P616" t="s">
        <v>291</v>
      </c>
      <c r="Q616" t="s">
        <v>544</v>
      </c>
      <c r="R616" t="s">
        <v>342</v>
      </c>
      <c r="S616" t="s">
        <v>351</v>
      </c>
      <c r="T616" t="s">
        <v>369</v>
      </c>
      <c r="U616" t="s">
        <v>344</v>
      </c>
      <c r="V616" t="s">
        <v>345</v>
      </c>
      <c r="X616" t="s">
        <v>346</v>
      </c>
      <c r="Y616" t="s">
        <v>353</v>
      </c>
      <c r="AA616">
        <v>62399</v>
      </c>
      <c r="AB616" t="s">
        <v>349</v>
      </c>
      <c r="AD616">
        <v>16</v>
      </c>
      <c r="AE616">
        <v>2011</v>
      </c>
      <c r="AF616">
        <v>1</v>
      </c>
    </row>
    <row r="617" spans="1:49" ht="12.75" hidden="1" customHeight="1">
      <c r="A617" s="35" t="str">
        <f t="shared" si="142"/>
        <v>Surfers Paradise</v>
      </c>
      <c r="B617" t="str">
        <f t="shared" si="143"/>
        <v>https://pinclub.hardrock.com/Catalog/136878.aspx</v>
      </c>
      <c r="C617" s="7">
        <f t="shared" si="135"/>
        <v>614</v>
      </c>
      <c r="D617" s="8">
        <v>62400</v>
      </c>
      <c r="E617" s="8" t="s">
        <v>291</v>
      </c>
      <c r="F617" s="14">
        <v>1</v>
      </c>
      <c r="G617" s="16">
        <v>9</v>
      </c>
      <c r="H617" s="8"/>
      <c r="I617" s="8">
        <v>2011</v>
      </c>
      <c r="J617" s="8">
        <v>3</v>
      </c>
      <c r="K617" s="8" t="s">
        <v>614</v>
      </c>
      <c r="L617" s="8"/>
      <c r="M617" s="8">
        <v>136878</v>
      </c>
      <c r="N617" t="s">
        <v>953</v>
      </c>
      <c r="O617" t="s">
        <v>954</v>
      </c>
      <c r="P617" t="s">
        <v>291</v>
      </c>
      <c r="Q617" t="s">
        <v>160</v>
      </c>
      <c r="R617" t="s">
        <v>342</v>
      </c>
      <c r="S617" t="s">
        <v>351</v>
      </c>
      <c r="T617" t="s">
        <v>369</v>
      </c>
      <c r="U617" t="s">
        <v>344</v>
      </c>
      <c r="V617" t="s">
        <v>345</v>
      </c>
      <c r="X617" t="s">
        <v>346</v>
      </c>
      <c r="Y617" t="s">
        <v>353</v>
      </c>
      <c r="AA617">
        <v>62400</v>
      </c>
      <c r="AB617" t="s">
        <v>349</v>
      </c>
      <c r="AD617">
        <v>16</v>
      </c>
      <c r="AE617">
        <v>2011</v>
      </c>
      <c r="AF617">
        <v>1</v>
      </c>
    </row>
    <row r="618" spans="1:49" ht="12.75" hidden="1" customHeight="1">
      <c r="A618" s="35" t="str">
        <f t="shared" si="142"/>
        <v>Surfers Paradise</v>
      </c>
      <c r="B618" t="str">
        <f t="shared" si="143"/>
        <v>https://pinclub.hardrock.com/Catalog/133521.aspx</v>
      </c>
      <c r="C618" s="7">
        <f t="shared" si="135"/>
        <v>615</v>
      </c>
      <c r="D618" s="8">
        <v>59131</v>
      </c>
      <c r="E618" s="8" t="s">
        <v>291</v>
      </c>
      <c r="F618" s="14">
        <v>1</v>
      </c>
      <c r="G618" s="16">
        <v>9</v>
      </c>
      <c r="H618" s="8"/>
      <c r="I618" s="8">
        <v>2011</v>
      </c>
      <c r="J618" s="8">
        <v>3</v>
      </c>
      <c r="K618" s="8" t="s">
        <v>614</v>
      </c>
      <c r="L618" s="8"/>
      <c r="M618" s="8">
        <v>133521</v>
      </c>
      <c r="N618" t="s">
        <v>703</v>
      </c>
      <c r="O618" t="s">
        <v>707</v>
      </c>
      <c r="P618" t="s">
        <v>291</v>
      </c>
      <c r="Q618" t="s">
        <v>708</v>
      </c>
      <c r="R618" t="s">
        <v>342</v>
      </c>
      <c r="S618" t="s">
        <v>351</v>
      </c>
      <c r="T618" t="s">
        <v>401</v>
      </c>
      <c r="U618" t="s">
        <v>344</v>
      </c>
      <c r="V618" t="s">
        <v>345</v>
      </c>
      <c r="X618" t="s">
        <v>346</v>
      </c>
      <c r="Y618" t="s">
        <v>347</v>
      </c>
      <c r="Z618" t="s">
        <v>348</v>
      </c>
      <c r="AA618">
        <v>59131</v>
      </c>
      <c r="AB618" t="s">
        <v>349</v>
      </c>
      <c r="AD618">
        <v>16</v>
      </c>
      <c r="AE618">
        <v>2011</v>
      </c>
      <c r="AF618">
        <v>1</v>
      </c>
    </row>
    <row r="619" spans="1:49" ht="12.75" hidden="1" customHeight="1">
      <c r="A619" s="35" t="str">
        <f t="shared" si="142"/>
        <v>Surfers Paradise</v>
      </c>
      <c r="B619" t="str">
        <f t="shared" si="143"/>
        <v>https://pinclub.hardrock.com/Catalog/152994.aspx</v>
      </c>
      <c r="C619" s="7">
        <f t="shared" si="135"/>
        <v>616</v>
      </c>
      <c r="D619" s="8">
        <v>78014</v>
      </c>
      <c r="E619" s="8" t="s">
        <v>291</v>
      </c>
      <c r="F619" s="15"/>
      <c r="G619" s="16">
        <v>9</v>
      </c>
      <c r="H619" s="8"/>
      <c r="I619" s="8">
        <v>2014</v>
      </c>
      <c r="J619" s="8">
        <v>3</v>
      </c>
      <c r="K619" s="8" t="s">
        <v>614</v>
      </c>
      <c r="L619" s="8" t="s">
        <v>1300</v>
      </c>
      <c r="M619" s="8">
        <v>152994</v>
      </c>
      <c r="N619" s="42" t="s">
        <v>1329</v>
      </c>
      <c r="O619" s="42" t="s">
        <v>1330</v>
      </c>
      <c r="P619" s="42" t="s">
        <v>291</v>
      </c>
      <c r="Q619" s="42" t="s">
        <v>1331</v>
      </c>
      <c r="R619" s="42" t="s">
        <v>342</v>
      </c>
      <c r="S619" s="42" t="s">
        <v>351</v>
      </c>
      <c r="T619" s="42" t="s">
        <v>369</v>
      </c>
      <c r="U619" s="42" t="s">
        <v>344</v>
      </c>
      <c r="V619" s="42" t="s">
        <v>345</v>
      </c>
      <c r="W619" s="42"/>
      <c r="X619" s="42" t="s">
        <v>346</v>
      </c>
      <c r="Y619" s="42" t="s">
        <v>347</v>
      </c>
      <c r="Z619" s="42" t="s">
        <v>348</v>
      </c>
      <c r="AA619" s="42">
        <v>78014</v>
      </c>
      <c r="AB619" s="42" t="s">
        <v>349</v>
      </c>
      <c r="AC619" s="42">
        <v>300</v>
      </c>
      <c r="AD619" s="42">
        <v>35</v>
      </c>
      <c r="AE619" s="42">
        <v>2014</v>
      </c>
      <c r="AF619" s="42">
        <v>1</v>
      </c>
      <c r="AG619" s="42"/>
      <c r="AH619" s="42"/>
      <c r="AI619" s="42">
        <v>0</v>
      </c>
      <c r="AJ619" s="42">
        <v>0</v>
      </c>
      <c r="AK619" s="42">
        <v>0</v>
      </c>
      <c r="AL619" s="42"/>
      <c r="AM619" s="42"/>
      <c r="AN619" s="42"/>
      <c r="AO619" s="42"/>
      <c r="AP619" s="42"/>
      <c r="AQ619" s="42"/>
      <c r="AR619" s="42"/>
      <c r="AS619" s="42"/>
      <c r="AT619" s="42"/>
      <c r="AU619" s="42"/>
      <c r="AV619" s="42"/>
      <c r="AW619" s="42"/>
    </row>
    <row r="620" spans="1:49" ht="12.75" hidden="1" customHeight="1">
      <c r="A620" s="35" t="str">
        <f t="shared" ref="A620" si="144">HYPERLINK(B620,E620)</f>
        <v>Surfers Paradise</v>
      </c>
      <c r="B620" t="str">
        <f t="shared" ref="B620" si="145">CONCATENATE($B$1,M620,$C$1)</f>
        <v>https://pinclub.hardrock.com/Catalog/162186.aspx</v>
      </c>
      <c r="C620" s="83">
        <f t="shared" si="135"/>
        <v>617</v>
      </c>
      <c r="D620" s="84">
        <v>87036</v>
      </c>
      <c r="E620" s="84" t="s">
        <v>291</v>
      </c>
      <c r="F620" s="14">
        <v>1</v>
      </c>
      <c r="G620" s="16" t="s">
        <v>1499</v>
      </c>
      <c r="H620" s="84"/>
      <c r="I620" s="84">
        <v>2015</v>
      </c>
      <c r="J620" s="84">
        <v>3</v>
      </c>
      <c r="K620" s="84" t="s">
        <v>614</v>
      </c>
      <c r="L620" s="84" t="s">
        <v>1498</v>
      </c>
      <c r="M620" s="84">
        <v>162186</v>
      </c>
      <c r="N620" s="156" t="s">
        <v>1576</v>
      </c>
      <c r="O620" s="156" t="s">
        <v>1577</v>
      </c>
      <c r="P620" s="156" t="s">
        <v>291</v>
      </c>
      <c r="Q620" s="156" t="s">
        <v>1331</v>
      </c>
      <c r="R620" s="156" t="s">
        <v>342</v>
      </c>
      <c r="S620" s="156" t="s">
        <v>351</v>
      </c>
      <c r="T620" s="156" t="s">
        <v>369</v>
      </c>
      <c r="U620" s="155"/>
      <c r="V620" s="156" t="s">
        <v>345</v>
      </c>
      <c r="W620" s="155"/>
      <c r="X620" s="156" t="s">
        <v>346</v>
      </c>
      <c r="Y620" s="156" t="s">
        <v>347</v>
      </c>
      <c r="Z620" s="156" t="s">
        <v>348</v>
      </c>
      <c r="AA620" s="156">
        <v>87036</v>
      </c>
      <c r="AB620" s="156" t="s">
        <v>349</v>
      </c>
      <c r="AC620" s="155"/>
      <c r="AD620" s="156" t="s">
        <v>1578</v>
      </c>
      <c r="AE620" s="156">
        <v>2015</v>
      </c>
      <c r="AF620" s="156">
        <v>1</v>
      </c>
      <c r="AG620" s="155"/>
      <c r="AH620" s="155"/>
      <c r="AI620" s="156">
        <v>0</v>
      </c>
      <c r="AJ620" s="156">
        <v>0</v>
      </c>
      <c r="AK620" s="156">
        <v>0</v>
      </c>
      <c r="AL620" s="42"/>
      <c r="AM620" s="42"/>
      <c r="AN620" s="42"/>
      <c r="AO620" s="42"/>
      <c r="AP620" s="42"/>
      <c r="AQ620" s="42"/>
      <c r="AR620" s="42"/>
      <c r="AS620" s="42"/>
      <c r="AT620" s="42"/>
      <c r="AU620" s="42"/>
      <c r="AV620" s="42"/>
      <c r="AW620" s="42"/>
    </row>
    <row r="621" spans="1:49" ht="12.75" hidden="1" customHeight="1">
      <c r="A621" s="35" t="str">
        <f t="shared" si="142"/>
        <v>Sydney</v>
      </c>
      <c r="B621" t="str">
        <f t="shared" si="143"/>
        <v>https://pinclub.hardrock.com/Catalog/103017.aspx</v>
      </c>
      <c r="C621" s="3">
        <f>C620+1</f>
        <v>618</v>
      </c>
      <c r="D621" s="4">
        <v>34916</v>
      </c>
      <c r="E621" s="4" t="s">
        <v>297</v>
      </c>
      <c r="F621" s="14">
        <v>1</v>
      </c>
      <c r="G621" s="16">
        <v>6</v>
      </c>
      <c r="H621" s="4">
        <v>500</v>
      </c>
      <c r="I621" s="4">
        <v>2006</v>
      </c>
      <c r="J621" s="4">
        <v>4</v>
      </c>
      <c r="K621" s="4" t="s">
        <v>615</v>
      </c>
      <c r="L621" s="4"/>
      <c r="M621" s="4">
        <v>103017</v>
      </c>
      <c r="N621" t="s">
        <v>296</v>
      </c>
      <c r="O621" t="s">
        <v>906</v>
      </c>
      <c r="P621" t="s">
        <v>297</v>
      </c>
      <c r="Q621" t="s">
        <v>907</v>
      </c>
      <c r="R621" t="s">
        <v>342</v>
      </c>
      <c r="S621" t="s">
        <v>397</v>
      </c>
      <c r="T621" t="s">
        <v>369</v>
      </c>
      <c r="U621" t="s">
        <v>504</v>
      </c>
      <c r="V621" t="s">
        <v>345</v>
      </c>
      <c r="X621" t="s">
        <v>346</v>
      </c>
      <c r="Y621" t="s">
        <v>353</v>
      </c>
      <c r="Z621" t="s">
        <v>348</v>
      </c>
      <c r="AA621">
        <v>34916</v>
      </c>
      <c r="AB621" t="s">
        <v>349</v>
      </c>
      <c r="AC621">
        <v>500</v>
      </c>
      <c r="AD621">
        <v>20.2</v>
      </c>
      <c r="AE621">
        <v>2006</v>
      </c>
      <c r="AF621">
        <v>1</v>
      </c>
    </row>
    <row r="622" spans="1:49" ht="12.75" hidden="1" customHeight="1">
      <c r="A622" s="35" t="str">
        <f t="shared" si="142"/>
        <v>Sydney</v>
      </c>
      <c r="B622" t="str">
        <f t="shared" si="143"/>
        <v>https://pinclub.hardrock.com/Catalog/132730.aspx</v>
      </c>
      <c r="C622" s="7">
        <f>C621+1</f>
        <v>619</v>
      </c>
      <c r="D622" s="8">
        <v>58359</v>
      </c>
      <c r="E622" s="8" t="s">
        <v>297</v>
      </c>
      <c r="F622" s="14">
        <v>1</v>
      </c>
      <c r="G622" s="16">
        <v>9</v>
      </c>
      <c r="H622" s="8"/>
      <c r="I622" s="8">
        <v>2010</v>
      </c>
      <c r="J622" s="8">
        <v>3</v>
      </c>
      <c r="K622" s="8" t="s">
        <v>614</v>
      </c>
      <c r="L622" s="8"/>
      <c r="M622" s="8">
        <v>132730</v>
      </c>
      <c r="N622" t="s">
        <v>445</v>
      </c>
      <c r="O622" t="s">
        <v>908</v>
      </c>
      <c r="P622" t="s">
        <v>297</v>
      </c>
      <c r="Q622" t="s">
        <v>1139</v>
      </c>
      <c r="R622" t="s">
        <v>342</v>
      </c>
      <c r="S622" t="s">
        <v>351</v>
      </c>
      <c r="T622" t="s">
        <v>401</v>
      </c>
      <c r="U622" t="s">
        <v>344</v>
      </c>
      <c r="V622" t="s">
        <v>345</v>
      </c>
      <c r="X622" t="s">
        <v>346</v>
      </c>
      <c r="Y622" t="s">
        <v>347</v>
      </c>
      <c r="Z622" t="s">
        <v>348</v>
      </c>
      <c r="AA622">
        <v>58359</v>
      </c>
      <c r="AB622" t="s">
        <v>349</v>
      </c>
      <c r="AD622">
        <v>18.66</v>
      </c>
      <c r="AE622">
        <v>2010</v>
      </c>
      <c r="AF622">
        <v>1</v>
      </c>
    </row>
    <row r="623" spans="1:49" ht="12.75" hidden="1" customHeight="1">
      <c r="A623" s="35" t="str">
        <f t="shared" si="142"/>
        <v>Sydney</v>
      </c>
      <c r="B623" t="str">
        <f t="shared" si="143"/>
        <v>https://pinclub.hardrock.com/Catalog/133832.aspx</v>
      </c>
      <c r="C623" s="7">
        <f>C622+1</f>
        <v>620</v>
      </c>
      <c r="D623" s="8">
        <v>59435</v>
      </c>
      <c r="E623" s="8" t="s">
        <v>297</v>
      </c>
      <c r="F623" s="14">
        <v>1</v>
      </c>
      <c r="G623" s="16">
        <v>9</v>
      </c>
      <c r="H623" s="8"/>
      <c r="I623" s="8">
        <v>2010</v>
      </c>
      <c r="J623" s="8">
        <v>3</v>
      </c>
      <c r="K623" s="8" t="s">
        <v>614</v>
      </c>
      <c r="L623" s="8" t="s">
        <v>619</v>
      </c>
      <c r="M623" s="8">
        <v>133832</v>
      </c>
      <c r="N623" t="s">
        <v>909</v>
      </c>
      <c r="O623" t="s">
        <v>910</v>
      </c>
      <c r="P623" t="s">
        <v>297</v>
      </c>
      <c r="Q623" t="s">
        <v>911</v>
      </c>
      <c r="R623" t="s">
        <v>342</v>
      </c>
      <c r="S623" t="s">
        <v>351</v>
      </c>
      <c r="T623" t="s">
        <v>401</v>
      </c>
      <c r="U623" t="s">
        <v>344</v>
      </c>
      <c r="V623" t="s">
        <v>345</v>
      </c>
      <c r="X623" t="s">
        <v>346</v>
      </c>
      <c r="Y623" t="s">
        <v>347</v>
      </c>
      <c r="Z623" t="s">
        <v>348</v>
      </c>
      <c r="AA623">
        <v>59435</v>
      </c>
      <c r="AB623" t="s">
        <v>349</v>
      </c>
      <c r="AD623">
        <v>18.66</v>
      </c>
      <c r="AE623">
        <v>2011</v>
      </c>
      <c r="AF623">
        <v>1</v>
      </c>
    </row>
    <row r="624" spans="1:49" ht="12.75" hidden="1" customHeight="1">
      <c r="A624" s="35" t="str">
        <f t="shared" si="142"/>
        <v>Sydney</v>
      </c>
      <c r="B624" t="str">
        <f t="shared" si="143"/>
        <v>https://pinclub.hardrock.com/Catalog/137004.aspx</v>
      </c>
      <c r="C624" s="7">
        <f t="shared" ref="C624:C630" si="146">C623+1</f>
        <v>621</v>
      </c>
      <c r="D624" s="8">
        <v>62524</v>
      </c>
      <c r="E624" s="8" t="s">
        <v>297</v>
      </c>
      <c r="F624" s="14">
        <v>1</v>
      </c>
      <c r="G624" s="16">
        <v>9</v>
      </c>
      <c r="H624" s="8"/>
      <c r="I624" s="8">
        <v>2011</v>
      </c>
      <c r="J624" s="8">
        <v>3</v>
      </c>
      <c r="K624" s="8" t="s">
        <v>614</v>
      </c>
      <c r="L624" s="8" t="s">
        <v>619</v>
      </c>
      <c r="M624" s="8">
        <v>137004</v>
      </c>
      <c r="N624" t="s">
        <v>867</v>
      </c>
      <c r="O624" t="s">
        <v>868</v>
      </c>
      <c r="P624" t="s">
        <v>297</v>
      </c>
      <c r="Q624" t="s">
        <v>939</v>
      </c>
      <c r="R624" t="s">
        <v>342</v>
      </c>
      <c r="S624" t="s">
        <v>351</v>
      </c>
      <c r="T624" t="s">
        <v>369</v>
      </c>
      <c r="U624" t="s">
        <v>344</v>
      </c>
      <c r="V624" t="s">
        <v>345</v>
      </c>
      <c r="X624" t="s">
        <v>346</v>
      </c>
      <c r="Y624" t="s">
        <v>353</v>
      </c>
      <c r="Z624" t="s">
        <v>348</v>
      </c>
      <c r="AA624">
        <v>62524</v>
      </c>
      <c r="AB624" t="s">
        <v>349</v>
      </c>
      <c r="AD624">
        <v>19.04</v>
      </c>
      <c r="AE624">
        <v>2011</v>
      </c>
      <c r="AF624">
        <v>1</v>
      </c>
    </row>
    <row r="625" spans="1:50" ht="12.75" hidden="1" customHeight="1">
      <c r="A625" s="35" t="str">
        <f t="shared" si="142"/>
        <v>Sydney</v>
      </c>
      <c r="B625" t="str">
        <f t="shared" si="143"/>
        <v>https://pinclub.hardrock.com/Catalog/133833.aspx</v>
      </c>
      <c r="C625" s="7">
        <f t="shared" si="146"/>
        <v>622</v>
      </c>
      <c r="D625" s="8">
        <v>59436</v>
      </c>
      <c r="E625" s="8" t="s">
        <v>297</v>
      </c>
      <c r="F625" s="14">
        <v>1</v>
      </c>
      <c r="G625" s="16">
        <v>9</v>
      </c>
      <c r="H625" s="8"/>
      <c r="I625" s="8">
        <v>2010</v>
      </c>
      <c r="J625" s="8">
        <v>3</v>
      </c>
      <c r="K625" s="8" t="s">
        <v>614</v>
      </c>
      <c r="L625" s="8" t="s">
        <v>619</v>
      </c>
      <c r="M625" s="8">
        <v>133833</v>
      </c>
      <c r="N625" t="s">
        <v>437</v>
      </c>
      <c r="O625" t="s">
        <v>709</v>
      </c>
      <c r="P625" t="s">
        <v>297</v>
      </c>
      <c r="Q625" t="s">
        <v>710</v>
      </c>
      <c r="R625" t="s">
        <v>342</v>
      </c>
      <c r="S625" t="s">
        <v>351</v>
      </c>
      <c r="T625" t="s">
        <v>401</v>
      </c>
      <c r="U625" t="s">
        <v>344</v>
      </c>
      <c r="V625" t="s">
        <v>345</v>
      </c>
      <c r="X625" t="s">
        <v>346</v>
      </c>
      <c r="Y625" t="s">
        <v>347</v>
      </c>
      <c r="Z625" t="s">
        <v>348</v>
      </c>
      <c r="AA625">
        <v>59436</v>
      </c>
      <c r="AB625" t="s">
        <v>349</v>
      </c>
      <c r="AD625">
        <v>20</v>
      </c>
      <c r="AE625">
        <v>2011</v>
      </c>
      <c r="AF625">
        <v>1</v>
      </c>
    </row>
    <row r="626" spans="1:50" ht="12.75" hidden="1" customHeight="1">
      <c r="A626" s="35" t="str">
        <f t="shared" si="142"/>
        <v>Sydney</v>
      </c>
      <c r="B626" t="str">
        <f t="shared" si="143"/>
        <v>https://pinclub.hardrock.com/Catalog/150384.aspx</v>
      </c>
      <c r="C626" s="7">
        <f t="shared" si="146"/>
        <v>623</v>
      </c>
      <c r="D626" s="8">
        <v>75498</v>
      </c>
      <c r="E626" s="8" t="s">
        <v>297</v>
      </c>
      <c r="F626" s="15"/>
      <c r="G626" s="16">
        <v>9</v>
      </c>
      <c r="H626" s="8"/>
      <c r="I626" s="8">
        <v>2013</v>
      </c>
      <c r="J626" s="8">
        <v>3</v>
      </c>
      <c r="K626" s="8" t="s">
        <v>614</v>
      </c>
      <c r="L626" s="8" t="s">
        <v>1301</v>
      </c>
      <c r="M626" s="8">
        <v>150384</v>
      </c>
      <c r="N626" s="42" t="s">
        <v>1261</v>
      </c>
      <c r="O626" s="42" t="s">
        <v>1262</v>
      </c>
      <c r="P626" s="42" t="s">
        <v>297</v>
      </c>
      <c r="Q626" s="42" t="s">
        <v>710</v>
      </c>
      <c r="R626" s="42" t="s">
        <v>342</v>
      </c>
      <c r="S626" s="42" t="s">
        <v>351</v>
      </c>
      <c r="T626" s="42" t="s">
        <v>369</v>
      </c>
      <c r="U626" s="42" t="s">
        <v>344</v>
      </c>
      <c r="V626" s="42" t="s">
        <v>345</v>
      </c>
      <c r="W626" s="42"/>
      <c r="X626" s="42" t="s">
        <v>346</v>
      </c>
      <c r="Y626" s="42" t="s">
        <v>347</v>
      </c>
      <c r="Z626" s="42" t="s">
        <v>348</v>
      </c>
      <c r="AA626" s="42">
        <v>75498</v>
      </c>
      <c r="AB626" s="42" t="s">
        <v>349</v>
      </c>
      <c r="AC626" s="42"/>
      <c r="AD626" s="42">
        <v>16</v>
      </c>
      <c r="AE626" s="42">
        <v>2013</v>
      </c>
      <c r="AF626" s="42">
        <v>1</v>
      </c>
      <c r="AG626" s="42"/>
      <c r="AH626" s="42"/>
      <c r="AI626" s="42">
        <v>0</v>
      </c>
      <c r="AJ626" s="42">
        <v>0</v>
      </c>
      <c r="AK626" s="42">
        <v>0</v>
      </c>
      <c r="AL626" s="42"/>
      <c r="AM626" s="42"/>
      <c r="AN626" s="42"/>
      <c r="AO626" s="42"/>
      <c r="AP626" s="42"/>
      <c r="AQ626" s="42"/>
      <c r="AR626" s="42"/>
      <c r="AS626" s="42"/>
      <c r="AT626" s="42"/>
      <c r="AU626" s="42"/>
    </row>
    <row r="627" spans="1:50" ht="12.75" hidden="1" customHeight="1">
      <c r="A627" s="35" t="str">
        <f t="shared" si="142"/>
        <v>Sydney</v>
      </c>
      <c r="B627" t="str">
        <f t="shared" si="143"/>
        <v>https://pinclub.hardrock.com/Catalog/159959.aspx</v>
      </c>
      <c r="C627" s="7">
        <f t="shared" si="146"/>
        <v>624</v>
      </c>
      <c r="D627" s="8">
        <v>84847</v>
      </c>
      <c r="E627" s="8" t="s">
        <v>297</v>
      </c>
      <c r="F627" s="14">
        <v>1</v>
      </c>
      <c r="G627" s="16">
        <v>9</v>
      </c>
      <c r="H627" s="8"/>
      <c r="I627" s="8">
        <v>2015</v>
      </c>
      <c r="J627" s="8">
        <v>3</v>
      </c>
      <c r="K627" s="8" t="s">
        <v>614</v>
      </c>
      <c r="L627" s="8" t="s">
        <v>1301</v>
      </c>
      <c r="M627" s="8">
        <v>159959</v>
      </c>
      <c r="N627" s="42" t="s">
        <v>1494</v>
      </c>
      <c r="O627" s="42" t="s">
        <v>1495</v>
      </c>
      <c r="P627" s="42" t="s">
        <v>297</v>
      </c>
      <c r="Q627" s="42" t="s">
        <v>511</v>
      </c>
      <c r="R627" s="42" t="s">
        <v>342</v>
      </c>
      <c r="S627" s="42" t="s">
        <v>351</v>
      </c>
      <c r="T627" s="42" t="s">
        <v>369</v>
      </c>
      <c r="U627" s="42"/>
      <c r="V627" s="42" t="s">
        <v>345</v>
      </c>
      <c r="W627" s="42"/>
      <c r="X627" s="42" t="s">
        <v>346</v>
      </c>
      <c r="Y627" s="42" t="s">
        <v>347</v>
      </c>
      <c r="Z627" s="42" t="s">
        <v>1047</v>
      </c>
      <c r="AA627" s="42">
        <v>84847</v>
      </c>
      <c r="AB627" s="42" t="s">
        <v>349</v>
      </c>
      <c r="AC627" s="42"/>
      <c r="AD627" s="42">
        <v>21.46</v>
      </c>
      <c r="AE627" s="42">
        <v>2015</v>
      </c>
      <c r="AF627" s="42">
        <v>1</v>
      </c>
      <c r="AG627" s="42"/>
      <c r="AH627" s="42"/>
      <c r="AI627" s="42">
        <v>0</v>
      </c>
      <c r="AJ627" s="42">
        <v>0</v>
      </c>
      <c r="AK627" s="42">
        <v>0</v>
      </c>
      <c r="AL627" s="42"/>
      <c r="AM627" s="42"/>
      <c r="AN627" s="42"/>
      <c r="AO627" s="42"/>
      <c r="AP627" s="42"/>
      <c r="AQ627" s="42"/>
      <c r="AR627" s="42"/>
      <c r="AS627" s="42"/>
      <c r="AT627" s="42"/>
      <c r="AU627" s="42"/>
    </row>
    <row r="628" spans="1:50" ht="12.75" hidden="1" customHeight="1">
      <c r="A628" s="35" t="str">
        <f t="shared" si="142"/>
        <v>Tampa Cafe</v>
      </c>
      <c r="B628" t="str">
        <f t="shared" si="143"/>
        <v>https://pinclub.hardrock.com/Catalog/132743.aspx</v>
      </c>
      <c r="C628" s="7">
        <f>C627+1</f>
        <v>625</v>
      </c>
      <c r="D628" s="8">
        <v>58372</v>
      </c>
      <c r="E628" s="8" t="s">
        <v>921</v>
      </c>
      <c r="F628" s="14">
        <v>1</v>
      </c>
      <c r="G628" s="16">
        <v>9</v>
      </c>
      <c r="H628" s="8"/>
      <c r="I628" s="8">
        <v>2010</v>
      </c>
      <c r="J628" s="8">
        <v>3</v>
      </c>
      <c r="K628" s="8" t="s">
        <v>614</v>
      </c>
      <c r="L628" s="8"/>
      <c r="M628" s="8">
        <v>132743</v>
      </c>
      <c r="N628" t="s">
        <v>393</v>
      </c>
      <c r="O628" t="s">
        <v>711</v>
      </c>
      <c r="P628" t="s">
        <v>921</v>
      </c>
      <c r="Q628" t="s">
        <v>939</v>
      </c>
      <c r="R628" t="s">
        <v>376</v>
      </c>
      <c r="S628" t="s">
        <v>397</v>
      </c>
      <c r="T628" t="s">
        <v>369</v>
      </c>
      <c r="U628" t="s">
        <v>344</v>
      </c>
      <c r="V628" t="s">
        <v>345</v>
      </c>
      <c r="X628" t="s">
        <v>346</v>
      </c>
      <c r="Y628" t="s">
        <v>353</v>
      </c>
      <c r="Z628" t="s">
        <v>348</v>
      </c>
      <c r="AA628">
        <v>58372</v>
      </c>
      <c r="AB628" t="s">
        <v>349</v>
      </c>
      <c r="AD628">
        <v>14.4</v>
      </c>
      <c r="AE628">
        <v>2010</v>
      </c>
      <c r="AF628">
        <v>1</v>
      </c>
    </row>
    <row r="629" spans="1:50" ht="12.75" hidden="1" customHeight="1">
      <c r="A629" s="35" t="str">
        <f t="shared" si="142"/>
        <v>Tampa Cafe</v>
      </c>
      <c r="B629" t="str">
        <f t="shared" si="143"/>
        <v>https://pinclub.hardrock.com/Catalog/155122.aspx</v>
      </c>
      <c r="C629" s="7">
        <f t="shared" si="146"/>
        <v>626</v>
      </c>
      <c r="D629" s="8">
        <v>80107</v>
      </c>
      <c r="E629" s="8" t="s">
        <v>921</v>
      </c>
      <c r="F629" s="14">
        <v>1</v>
      </c>
      <c r="G629" s="16">
        <v>9</v>
      </c>
      <c r="H629" s="8"/>
      <c r="I629" s="8">
        <v>2014</v>
      </c>
      <c r="J629" s="8">
        <v>3</v>
      </c>
      <c r="K629" s="8" t="s">
        <v>614</v>
      </c>
      <c r="L629" s="8"/>
      <c r="M629" s="8">
        <v>155122</v>
      </c>
      <c r="N629" t="s">
        <v>393</v>
      </c>
      <c r="O629" t="s">
        <v>1411</v>
      </c>
      <c r="P629" t="s">
        <v>921</v>
      </c>
      <c r="Q629" t="s">
        <v>1412</v>
      </c>
      <c r="R629" t="s">
        <v>342</v>
      </c>
      <c r="S629" t="s">
        <v>351</v>
      </c>
      <c r="T629" t="s">
        <v>369</v>
      </c>
      <c r="V629" t="s">
        <v>345</v>
      </c>
      <c r="X629" t="s">
        <v>346</v>
      </c>
      <c r="Y629" t="s">
        <v>353</v>
      </c>
      <c r="Z629" t="s">
        <v>1047</v>
      </c>
      <c r="AA629">
        <v>80107</v>
      </c>
      <c r="AB629" t="s">
        <v>349</v>
      </c>
      <c r="AD629" s="39">
        <v>42144</v>
      </c>
      <c r="AE629">
        <v>2014</v>
      </c>
      <c r="AF629">
        <v>1</v>
      </c>
      <c r="AI629">
        <v>0</v>
      </c>
      <c r="AJ629">
        <v>0</v>
      </c>
      <c r="AK629">
        <v>0</v>
      </c>
    </row>
    <row r="630" spans="1:50" ht="12.75" hidden="1" customHeight="1">
      <c r="A630" s="35" t="str">
        <f t="shared" si="142"/>
        <v>Tampa Hotel&amp;Casino</v>
      </c>
      <c r="B630" t="str">
        <f t="shared" si="143"/>
        <v>https://pinclub.hardrock.com/Catalog/146354.aspx</v>
      </c>
      <c r="C630" s="7">
        <f t="shared" si="146"/>
        <v>627</v>
      </c>
      <c r="D630" s="8">
        <v>71594</v>
      </c>
      <c r="E630" s="8" t="s">
        <v>1168</v>
      </c>
      <c r="F630" s="14">
        <v>1</v>
      </c>
      <c r="G630" s="16">
        <v>9</v>
      </c>
      <c r="H630" s="8"/>
      <c r="I630" s="8">
        <v>2013</v>
      </c>
      <c r="J630" s="8">
        <v>3</v>
      </c>
      <c r="K630" s="8" t="s">
        <v>614</v>
      </c>
      <c r="L630" s="8"/>
      <c r="M630" s="8">
        <v>146354</v>
      </c>
      <c r="N630" s="42" t="s">
        <v>393</v>
      </c>
      <c r="O630" s="42" t="s">
        <v>1169</v>
      </c>
      <c r="P630" s="42" t="s">
        <v>1170</v>
      </c>
      <c r="Q630" s="42" t="s">
        <v>1171</v>
      </c>
      <c r="R630" s="42" t="s">
        <v>342</v>
      </c>
      <c r="S630" s="42" t="s">
        <v>351</v>
      </c>
      <c r="T630" s="42" t="s">
        <v>369</v>
      </c>
      <c r="U630" s="42" t="s">
        <v>344</v>
      </c>
      <c r="V630" s="42" t="s">
        <v>345</v>
      </c>
      <c r="W630" s="42"/>
      <c r="X630" s="42" t="s">
        <v>346</v>
      </c>
      <c r="Y630" s="42" t="s">
        <v>353</v>
      </c>
      <c r="Z630" s="42" t="s">
        <v>348</v>
      </c>
      <c r="AA630" s="42">
        <v>71594</v>
      </c>
      <c r="AB630" s="42" t="s">
        <v>349</v>
      </c>
      <c r="AC630" s="42"/>
      <c r="AD630" s="42">
        <v>19.98</v>
      </c>
      <c r="AE630" s="42">
        <v>2013</v>
      </c>
      <c r="AF630" s="42">
        <v>1</v>
      </c>
      <c r="AG630" s="42"/>
      <c r="AH630" s="42"/>
      <c r="AI630" s="42">
        <v>0</v>
      </c>
      <c r="AJ630" s="42">
        <v>0</v>
      </c>
      <c r="AK630" s="42">
        <v>0</v>
      </c>
    </row>
    <row r="631" spans="1:50" ht="12.75" hidden="1" customHeight="1">
      <c r="A631" s="35" t="str">
        <f t="shared" si="142"/>
        <v>Tampa Hotel&amp;Casino</v>
      </c>
      <c r="B631" t="str">
        <f t="shared" si="143"/>
        <v>https://pinclub.hardrock.com/Catalog/152650.aspx</v>
      </c>
      <c r="C631" s="7">
        <f t="shared" ref="C631:C641" si="147">C630+1</f>
        <v>628</v>
      </c>
      <c r="D631" s="8">
        <v>77676</v>
      </c>
      <c r="E631" s="8" t="s">
        <v>1168</v>
      </c>
      <c r="F631" s="14">
        <v>1</v>
      </c>
      <c r="G631" s="16">
        <v>9</v>
      </c>
      <c r="H631" s="8"/>
      <c r="I631" s="8">
        <v>2014</v>
      </c>
      <c r="J631" s="8">
        <v>3</v>
      </c>
      <c r="K631" s="8" t="s">
        <v>614</v>
      </c>
      <c r="L631" s="8"/>
      <c r="M631" s="8">
        <v>152650</v>
      </c>
      <c r="N631" s="42" t="s">
        <v>393</v>
      </c>
      <c r="O631" s="42" t="s">
        <v>1308</v>
      </c>
      <c r="P631" s="42" t="s">
        <v>1170</v>
      </c>
      <c r="Q631" s="42" t="s">
        <v>847</v>
      </c>
      <c r="R631" s="42" t="s">
        <v>342</v>
      </c>
      <c r="S631" s="42" t="s">
        <v>351</v>
      </c>
      <c r="T631" s="42" t="s">
        <v>369</v>
      </c>
      <c r="U631" s="42"/>
      <c r="V631" s="42" t="s">
        <v>345</v>
      </c>
      <c r="W631" s="42"/>
      <c r="X631" s="42" t="s">
        <v>346</v>
      </c>
      <c r="Y631" s="42" t="s">
        <v>353</v>
      </c>
      <c r="Z631" s="42" t="s">
        <v>1047</v>
      </c>
      <c r="AA631" s="42">
        <v>77676</v>
      </c>
      <c r="AB631" s="42" t="s">
        <v>349</v>
      </c>
      <c r="AC631" s="42"/>
      <c r="AD631" s="42"/>
      <c r="AE631" s="42">
        <v>2014</v>
      </c>
      <c r="AF631" s="42">
        <v>1</v>
      </c>
      <c r="AG631" s="42"/>
      <c r="AH631" s="42"/>
      <c r="AI631" s="42">
        <v>0</v>
      </c>
      <c r="AJ631" s="42">
        <v>0</v>
      </c>
      <c r="AK631" s="42">
        <v>0</v>
      </c>
      <c r="AL631" s="42"/>
      <c r="AM631" s="42"/>
      <c r="AN631" s="42"/>
      <c r="AO631" s="42"/>
      <c r="AP631" s="42"/>
      <c r="AQ631" s="42"/>
      <c r="AR631" s="42"/>
      <c r="AS631" s="42"/>
      <c r="AT631" s="42"/>
      <c r="AU631" s="42"/>
      <c r="AV631" s="42"/>
      <c r="AW631" s="42"/>
      <c r="AX631" s="42"/>
    </row>
    <row r="632" spans="1:50" ht="12.75" hidden="1" customHeight="1">
      <c r="A632" s="35" t="str">
        <f t="shared" ref="A632" si="148">HYPERLINK(B632,E632)</f>
        <v>Tbilisi</v>
      </c>
      <c r="B632" t="str">
        <f t="shared" ref="B632" si="149">CONCATENATE($B$1,M632,$C$1)</f>
        <v>https://pinclub.hardrock.com/Catalog/164947.aspx</v>
      </c>
      <c r="C632" s="7">
        <f t="shared" si="147"/>
        <v>629</v>
      </c>
      <c r="D632" s="8">
        <v>89739</v>
      </c>
      <c r="E632" s="8" t="s">
        <v>1513</v>
      </c>
      <c r="F632" s="14">
        <v>1</v>
      </c>
      <c r="G632" s="16">
        <v>9</v>
      </c>
      <c r="H632" s="8"/>
      <c r="I632" s="8">
        <v>2016</v>
      </c>
      <c r="J632" s="8">
        <v>3</v>
      </c>
      <c r="K632" s="8" t="s">
        <v>614</v>
      </c>
      <c r="L632" s="8"/>
      <c r="M632" s="8">
        <v>164947</v>
      </c>
      <c r="N632" s="158" t="s">
        <v>393</v>
      </c>
      <c r="O632" s="158" t="s">
        <v>1579</v>
      </c>
      <c r="P632" s="158" t="s">
        <v>1513</v>
      </c>
      <c r="Q632" s="158" t="s">
        <v>544</v>
      </c>
      <c r="R632" s="158" t="s">
        <v>342</v>
      </c>
      <c r="S632" s="158" t="s">
        <v>351</v>
      </c>
      <c r="T632" s="158" t="s">
        <v>369</v>
      </c>
      <c r="U632" s="157"/>
      <c r="V632" s="158" t="s">
        <v>345</v>
      </c>
      <c r="W632" s="157"/>
      <c r="X632" s="158" t="s">
        <v>346</v>
      </c>
      <c r="Y632" s="158" t="s">
        <v>353</v>
      </c>
      <c r="Z632" s="158" t="s">
        <v>1047</v>
      </c>
      <c r="AA632" s="158">
        <v>89739</v>
      </c>
      <c r="AB632" s="158" t="s">
        <v>349</v>
      </c>
      <c r="AC632" s="157"/>
      <c r="AD632" s="157"/>
      <c r="AE632" s="158">
        <v>2016</v>
      </c>
      <c r="AF632" s="158">
        <v>1</v>
      </c>
      <c r="AG632" s="157"/>
      <c r="AH632" s="158" t="s">
        <v>1061</v>
      </c>
      <c r="AI632" s="158">
        <v>0</v>
      </c>
      <c r="AJ632" s="158">
        <v>0</v>
      </c>
      <c r="AK632" s="158">
        <v>0</v>
      </c>
      <c r="AL632" s="42"/>
      <c r="AM632" s="42"/>
      <c r="AN632" s="42"/>
      <c r="AO632" s="42"/>
      <c r="AP632" s="42"/>
      <c r="AQ632" s="42"/>
      <c r="AR632" s="42"/>
      <c r="AS632" s="42"/>
      <c r="AT632" s="42"/>
      <c r="AU632" s="42"/>
      <c r="AV632" s="42"/>
      <c r="AW632" s="42"/>
      <c r="AX632" s="42"/>
    </row>
    <row r="633" spans="1:50" ht="12.75" hidden="1" customHeight="1">
      <c r="A633" s="35" t="str">
        <f t="shared" si="142"/>
        <v>Tenerife</v>
      </c>
      <c r="B633" t="str">
        <f t="shared" si="143"/>
        <v>https://pinclub.hardrock.com/Catalog/150350.aspx</v>
      </c>
      <c r="C633" s="7">
        <f>C632+1</f>
        <v>630</v>
      </c>
      <c r="D633" s="8">
        <v>75464</v>
      </c>
      <c r="E633" s="8" t="s">
        <v>1225</v>
      </c>
      <c r="F633" s="14">
        <v>1</v>
      </c>
      <c r="G633" s="16">
        <v>9</v>
      </c>
      <c r="H633" s="8"/>
      <c r="I633" s="8">
        <v>2013</v>
      </c>
      <c r="J633" s="8">
        <v>3</v>
      </c>
      <c r="K633" s="8" t="s">
        <v>614</v>
      </c>
      <c r="L633" s="8"/>
      <c r="M633" s="8">
        <v>150350</v>
      </c>
      <c r="N633" s="42" t="s">
        <v>1263</v>
      </c>
      <c r="O633" s="42" t="s">
        <v>1264</v>
      </c>
      <c r="P633" s="42" t="s">
        <v>1225</v>
      </c>
      <c r="Q633" s="42" t="s">
        <v>160</v>
      </c>
      <c r="R633" s="42" t="s">
        <v>342</v>
      </c>
      <c r="S633" s="42"/>
      <c r="T633" s="42" t="s">
        <v>369</v>
      </c>
      <c r="U633" s="42"/>
      <c r="V633" s="42" t="s">
        <v>345</v>
      </c>
      <c r="W633" s="42"/>
      <c r="X633" s="42" t="s">
        <v>346</v>
      </c>
      <c r="Y633" s="42" t="s">
        <v>353</v>
      </c>
      <c r="Z633" s="42"/>
      <c r="AA633" s="42">
        <v>75464</v>
      </c>
      <c r="AB633" s="42" t="s">
        <v>349</v>
      </c>
      <c r="AC633" s="42">
        <v>500</v>
      </c>
      <c r="AD633" s="42">
        <v>20</v>
      </c>
      <c r="AE633" s="42">
        <v>2013</v>
      </c>
      <c r="AF633" s="42">
        <v>1</v>
      </c>
      <c r="AG633" s="42"/>
      <c r="AH633" s="42" t="s">
        <v>1265</v>
      </c>
      <c r="AI633" s="42">
        <v>0</v>
      </c>
      <c r="AJ633" s="42">
        <v>0</v>
      </c>
      <c r="AK633" s="42">
        <v>0</v>
      </c>
    </row>
    <row r="634" spans="1:50" ht="12.75" hidden="1" customHeight="1">
      <c r="A634" s="35" t="str">
        <f t="shared" si="142"/>
        <v>Tokyo</v>
      </c>
      <c r="B634" t="str">
        <f t="shared" si="143"/>
        <v>https://pinclub.hardrock.com/Catalog/132692.aspx</v>
      </c>
      <c r="C634" s="7">
        <f t="shared" si="147"/>
        <v>631</v>
      </c>
      <c r="D634" s="8">
        <v>58322</v>
      </c>
      <c r="E634" s="8" t="s">
        <v>146</v>
      </c>
      <c r="F634" s="14">
        <v>1</v>
      </c>
      <c r="G634" s="16">
        <v>9</v>
      </c>
      <c r="H634" s="8"/>
      <c r="I634" s="8">
        <v>2010</v>
      </c>
      <c r="J634" s="8">
        <v>3</v>
      </c>
      <c r="K634" s="8" t="s">
        <v>614</v>
      </c>
      <c r="L634" s="8"/>
      <c r="M634" s="8">
        <v>132692</v>
      </c>
      <c r="N634" t="s">
        <v>461</v>
      </c>
      <c r="O634" t="s">
        <v>462</v>
      </c>
      <c r="P634" t="s">
        <v>146</v>
      </c>
      <c r="Q634" t="s">
        <v>364</v>
      </c>
      <c r="R634" t="s">
        <v>342</v>
      </c>
      <c r="S634" t="s">
        <v>351</v>
      </c>
      <c r="T634" t="s">
        <v>369</v>
      </c>
      <c r="U634" t="s">
        <v>344</v>
      </c>
      <c r="V634" t="s">
        <v>345</v>
      </c>
      <c r="X634" t="s">
        <v>346</v>
      </c>
      <c r="Y634" t="s">
        <v>353</v>
      </c>
      <c r="Z634" t="s">
        <v>348</v>
      </c>
      <c r="AA634">
        <v>58322</v>
      </c>
      <c r="AB634" t="s">
        <v>349</v>
      </c>
      <c r="AD634">
        <v>20</v>
      </c>
      <c r="AE634">
        <v>2010</v>
      </c>
      <c r="AF634">
        <v>1</v>
      </c>
    </row>
    <row r="635" spans="1:50" ht="12.75" hidden="1" customHeight="1">
      <c r="A635" s="35" t="str">
        <f t="shared" si="142"/>
        <v>Tokyo</v>
      </c>
      <c r="B635" t="str">
        <f t="shared" si="143"/>
        <v>https://pinclub.hardrock.com/Catalog/141223.aspx</v>
      </c>
      <c r="C635" s="7">
        <f t="shared" si="147"/>
        <v>632</v>
      </c>
      <c r="D635" s="8">
        <v>66606</v>
      </c>
      <c r="E635" s="8" t="s">
        <v>146</v>
      </c>
      <c r="F635" s="14">
        <v>1</v>
      </c>
      <c r="G635" s="16">
        <v>9</v>
      </c>
      <c r="H635" s="8"/>
      <c r="I635" s="8">
        <v>2012</v>
      </c>
      <c r="J635" s="8">
        <v>3</v>
      </c>
      <c r="K635" s="8" t="s">
        <v>614</v>
      </c>
      <c r="L635" s="8"/>
      <c r="M635" s="8">
        <v>141223</v>
      </c>
      <c r="N635" t="s">
        <v>39</v>
      </c>
      <c r="O635" t="s">
        <v>840</v>
      </c>
      <c r="P635" t="s">
        <v>146</v>
      </c>
      <c r="Q635" t="s">
        <v>544</v>
      </c>
      <c r="R635" t="s">
        <v>342</v>
      </c>
      <c r="S635" t="s">
        <v>351</v>
      </c>
      <c r="T635" t="s">
        <v>369</v>
      </c>
      <c r="U635" t="s">
        <v>344</v>
      </c>
      <c r="V635" t="s">
        <v>345</v>
      </c>
      <c r="X635" t="s">
        <v>346</v>
      </c>
      <c r="Z635" t="s">
        <v>348</v>
      </c>
      <c r="AA635">
        <v>66606</v>
      </c>
      <c r="AB635" t="s">
        <v>349</v>
      </c>
      <c r="AE635">
        <v>2012</v>
      </c>
      <c r="AF635">
        <v>1</v>
      </c>
      <c r="AI635">
        <v>0</v>
      </c>
      <c r="AJ635">
        <v>0</v>
      </c>
      <c r="AK635">
        <v>0</v>
      </c>
    </row>
    <row r="636" spans="1:50" ht="12.75" hidden="1" customHeight="1">
      <c r="A636" s="35" t="str">
        <f t="shared" si="142"/>
        <v>Toronto</v>
      </c>
      <c r="B636" t="str">
        <f t="shared" si="143"/>
        <v>https://pinclub.hardrock.com/Catalog/100536.aspx</v>
      </c>
      <c r="C636" s="3">
        <f t="shared" si="147"/>
        <v>633</v>
      </c>
      <c r="D636" s="4">
        <v>31049</v>
      </c>
      <c r="E636" s="4" t="s">
        <v>299</v>
      </c>
      <c r="F636" s="14">
        <v>1</v>
      </c>
      <c r="G636" s="16">
        <v>6</v>
      </c>
      <c r="H636" s="4">
        <v>500</v>
      </c>
      <c r="I636" s="4">
        <v>2006</v>
      </c>
      <c r="J636" s="4">
        <v>6</v>
      </c>
      <c r="K636" s="4" t="s">
        <v>612</v>
      </c>
      <c r="L636" s="4"/>
      <c r="M636" s="4">
        <v>100536</v>
      </c>
      <c r="N636" t="s">
        <v>912</v>
      </c>
      <c r="O636" t="s">
        <v>298</v>
      </c>
      <c r="P636" t="s">
        <v>299</v>
      </c>
      <c r="Q636" t="s">
        <v>300</v>
      </c>
      <c r="R636" t="s">
        <v>342</v>
      </c>
      <c r="S636" t="s">
        <v>397</v>
      </c>
      <c r="T636" t="s">
        <v>352</v>
      </c>
      <c r="U636" t="s">
        <v>504</v>
      </c>
      <c r="V636" t="s">
        <v>345</v>
      </c>
      <c r="X636" t="s">
        <v>346</v>
      </c>
      <c r="Y636" t="s">
        <v>353</v>
      </c>
      <c r="Z636" t="s">
        <v>348</v>
      </c>
      <c r="AA636">
        <v>31049</v>
      </c>
      <c r="AB636" t="s">
        <v>349</v>
      </c>
      <c r="AC636">
        <v>500</v>
      </c>
      <c r="AD636">
        <v>16.010000000000002</v>
      </c>
      <c r="AE636">
        <v>2006</v>
      </c>
      <c r="AF636">
        <v>1</v>
      </c>
    </row>
    <row r="637" spans="1:50" ht="12.75" hidden="1" customHeight="1">
      <c r="A637" s="35" t="str">
        <f t="shared" si="142"/>
        <v>Toronto</v>
      </c>
      <c r="B637" t="str">
        <f t="shared" si="143"/>
        <v>https://pinclub.hardrock.com/Catalog/112062.aspx</v>
      </c>
      <c r="C637" s="5">
        <f t="shared" si="147"/>
        <v>634</v>
      </c>
      <c r="D637" s="6">
        <v>45967</v>
      </c>
      <c r="E637" s="6" t="s">
        <v>299</v>
      </c>
      <c r="F637" s="14">
        <v>1</v>
      </c>
      <c r="G637" s="16">
        <v>7</v>
      </c>
      <c r="H637" s="6"/>
      <c r="I637" s="6">
        <v>2008</v>
      </c>
      <c r="J637" s="6">
        <v>2</v>
      </c>
      <c r="K637" s="6" t="s">
        <v>612</v>
      </c>
      <c r="L637" s="6"/>
      <c r="M637" s="6">
        <v>112062</v>
      </c>
      <c r="N637" t="s">
        <v>301</v>
      </c>
      <c r="O637" t="s">
        <v>302</v>
      </c>
      <c r="P637" t="s">
        <v>299</v>
      </c>
      <c r="Q637" t="s">
        <v>1079</v>
      </c>
      <c r="R637" t="s">
        <v>342</v>
      </c>
      <c r="S637" t="s">
        <v>351</v>
      </c>
      <c r="T637" t="s">
        <v>352</v>
      </c>
      <c r="U637" t="s">
        <v>344</v>
      </c>
      <c r="V637" t="s">
        <v>345</v>
      </c>
      <c r="X637" t="s">
        <v>346</v>
      </c>
      <c r="Y637" t="s">
        <v>353</v>
      </c>
      <c r="Z637" t="s">
        <v>348</v>
      </c>
      <c r="AA637">
        <v>45967</v>
      </c>
      <c r="AB637" t="s">
        <v>349</v>
      </c>
      <c r="AD637">
        <v>16.8</v>
      </c>
      <c r="AE637">
        <v>2008</v>
      </c>
      <c r="AF637">
        <v>1</v>
      </c>
    </row>
    <row r="638" spans="1:50" ht="12.75" hidden="1" customHeight="1">
      <c r="A638" s="35" t="str">
        <f t="shared" si="142"/>
        <v>Toronto</v>
      </c>
      <c r="B638" t="str">
        <f t="shared" si="143"/>
        <v>https://pinclub.hardrock.com/Catalog/132828.aspx</v>
      </c>
      <c r="C638" s="7">
        <f t="shared" si="147"/>
        <v>635</v>
      </c>
      <c r="D638" s="8">
        <v>58454</v>
      </c>
      <c r="E638" s="8" t="s">
        <v>299</v>
      </c>
      <c r="F638" s="14">
        <v>1</v>
      </c>
      <c r="G638" s="16">
        <v>9</v>
      </c>
      <c r="H638" s="8"/>
      <c r="I638" s="8">
        <v>2010</v>
      </c>
      <c r="J638" s="8">
        <v>3</v>
      </c>
      <c r="K638" s="8" t="s">
        <v>614</v>
      </c>
      <c r="L638" s="8"/>
      <c r="M638" s="8">
        <v>132828</v>
      </c>
      <c r="N638" t="s">
        <v>902</v>
      </c>
      <c r="O638" t="s">
        <v>902</v>
      </c>
      <c r="P638" t="s">
        <v>299</v>
      </c>
      <c r="Q638" t="s">
        <v>913</v>
      </c>
      <c r="R638" t="s">
        <v>342</v>
      </c>
      <c r="S638" t="s">
        <v>351</v>
      </c>
      <c r="T638" t="s">
        <v>352</v>
      </c>
      <c r="U638" t="s">
        <v>504</v>
      </c>
      <c r="V638" t="s">
        <v>345</v>
      </c>
      <c r="X638" t="s">
        <v>346</v>
      </c>
      <c r="Y638" t="s">
        <v>353</v>
      </c>
      <c r="Z638" t="s">
        <v>348</v>
      </c>
      <c r="AA638">
        <v>58454</v>
      </c>
      <c r="AB638" t="s">
        <v>349</v>
      </c>
      <c r="AD638">
        <v>16</v>
      </c>
      <c r="AE638">
        <v>2010</v>
      </c>
      <c r="AF638">
        <v>1</v>
      </c>
      <c r="AH638" t="s">
        <v>914</v>
      </c>
    </row>
    <row r="639" spans="1:50" ht="12.75" hidden="1" customHeight="1">
      <c r="A639" s="35" t="str">
        <f t="shared" si="142"/>
        <v>Toronto</v>
      </c>
      <c r="B639" t="str">
        <f t="shared" si="143"/>
        <v>https://pinclub.hardrock.com/Catalog/158338.aspx</v>
      </c>
      <c r="C639" s="7">
        <f t="shared" si="147"/>
        <v>636</v>
      </c>
      <c r="D639" s="8">
        <v>83262</v>
      </c>
      <c r="E639" s="8" t="s">
        <v>299</v>
      </c>
      <c r="F639" s="15"/>
      <c r="G639" s="16">
        <v>9</v>
      </c>
      <c r="H639" s="8"/>
      <c r="I639" s="8">
        <v>2015</v>
      </c>
      <c r="J639" s="8">
        <v>3</v>
      </c>
      <c r="K639" s="8" t="s">
        <v>614</v>
      </c>
      <c r="L639" s="8" t="s">
        <v>618</v>
      </c>
      <c r="M639" s="8">
        <v>158338</v>
      </c>
      <c r="N639" s="42" t="s">
        <v>1427</v>
      </c>
      <c r="O639" s="42" t="s">
        <v>1428</v>
      </c>
      <c r="P639" s="42" t="s">
        <v>299</v>
      </c>
      <c r="Q639" s="42" t="s">
        <v>939</v>
      </c>
      <c r="R639" s="42" t="s">
        <v>376</v>
      </c>
      <c r="S639" s="42"/>
      <c r="T639" s="42"/>
      <c r="U639" s="42"/>
      <c r="V639" s="42" t="s">
        <v>345</v>
      </c>
      <c r="W639" s="42"/>
      <c r="X639" s="42" t="s">
        <v>346</v>
      </c>
      <c r="Y639" s="42" t="s">
        <v>353</v>
      </c>
      <c r="Z639" s="42"/>
      <c r="AA639" s="42">
        <v>83262</v>
      </c>
      <c r="AB639" s="42" t="s">
        <v>349</v>
      </c>
      <c r="AC639" s="42"/>
      <c r="AD639" s="42"/>
      <c r="AE639" s="42">
        <v>2015</v>
      </c>
      <c r="AF639" s="42">
        <v>1</v>
      </c>
      <c r="AG639" s="42"/>
      <c r="AH639" s="42"/>
      <c r="AI639" s="42">
        <v>0</v>
      </c>
      <c r="AJ639" s="42">
        <v>0</v>
      </c>
      <c r="AK639" s="42">
        <v>0</v>
      </c>
    </row>
    <row r="640" spans="1:50" ht="12.75" hidden="1" customHeight="1">
      <c r="A640" s="35" t="str">
        <f t="shared" si="142"/>
        <v>Uyeno Eki</v>
      </c>
      <c r="B640" t="str">
        <f t="shared" si="143"/>
        <v>https://pinclub.hardrock.com/Catalog/132694.aspx</v>
      </c>
      <c r="C640" s="7">
        <f t="shared" si="147"/>
        <v>637</v>
      </c>
      <c r="D640" s="8">
        <v>58324</v>
      </c>
      <c r="E640" s="8" t="s">
        <v>144</v>
      </c>
      <c r="F640" s="14">
        <v>1</v>
      </c>
      <c r="G640" s="16">
        <v>9</v>
      </c>
      <c r="H640" s="8"/>
      <c r="I640" s="8">
        <v>2010</v>
      </c>
      <c r="J640" s="8">
        <v>3</v>
      </c>
      <c r="K640" s="8" t="s">
        <v>614</v>
      </c>
      <c r="L640" s="8"/>
      <c r="M640" s="8">
        <v>132694</v>
      </c>
      <c r="N640" t="s">
        <v>1140</v>
      </c>
      <c r="O640" t="s">
        <v>1141</v>
      </c>
      <c r="P640" t="s">
        <v>144</v>
      </c>
      <c r="Q640" t="s">
        <v>1142</v>
      </c>
      <c r="R640" t="s">
        <v>342</v>
      </c>
      <c r="S640" t="s">
        <v>351</v>
      </c>
      <c r="T640" t="s">
        <v>369</v>
      </c>
      <c r="U640" t="s">
        <v>344</v>
      </c>
      <c r="V640" t="s">
        <v>345</v>
      </c>
      <c r="X640" t="s">
        <v>346</v>
      </c>
      <c r="Y640" t="s">
        <v>353</v>
      </c>
      <c r="Z640" t="s">
        <v>348</v>
      </c>
      <c r="AA640">
        <v>58324</v>
      </c>
      <c r="AB640" t="s">
        <v>349</v>
      </c>
      <c r="AD640">
        <v>20</v>
      </c>
      <c r="AE640">
        <v>2010</v>
      </c>
      <c r="AF640">
        <v>1</v>
      </c>
    </row>
    <row r="641" spans="1:54" ht="12.75" hidden="1" customHeight="1">
      <c r="A641" s="35" t="str">
        <f t="shared" ref="A641:A654" si="150">HYPERLINK(B641,E641)</f>
        <v>Vallarta Hotel</v>
      </c>
      <c r="B641" t="str">
        <f t="shared" ref="B641:B654" si="151">CONCATENATE($B$1,M641,$C$1)</f>
        <v>https://pinclub.hardrock.com/Catalog/143066.aspx</v>
      </c>
      <c r="C641" s="7">
        <f t="shared" si="147"/>
        <v>638</v>
      </c>
      <c r="D641" s="8">
        <v>68406</v>
      </c>
      <c r="E641" s="8" t="s">
        <v>188</v>
      </c>
      <c r="F641" s="14">
        <v>1</v>
      </c>
      <c r="G641" s="16">
        <v>9</v>
      </c>
      <c r="H641" s="8"/>
      <c r="I641" s="8">
        <v>2012</v>
      </c>
      <c r="J641" s="8">
        <v>3</v>
      </c>
      <c r="K641" s="8" t="s">
        <v>614</v>
      </c>
      <c r="L641" s="8"/>
      <c r="M641" s="8">
        <v>143066</v>
      </c>
      <c r="N641" t="s">
        <v>1094</v>
      </c>
      <c r="O641" t="s">
        <v>1094</v>
      </c>
      <c r="P641" t="s">
        <v>188</v>
      </c>
      <c r="Q641" t="s">
        <v>1138</v>
      </c>
      <c r="R641" t="s">
        <v>342</v>
      </c>
      <c r="S641" t="s">
        <v>351</v>
      </c>
      <c r="T641" t="s">
        <v>369</v>
      </c>
      <c r="U641" t="s">
        <v>344</v>
      </c>
      <c r="V641" t="s">
        <v>345</v>
      </c>
      <c r="X641" t="s">
        <v>346</v>
      </c>
      <c r="Y641" t="s">
        <v>353</v>
      </c>
      <c r="Z641" t="s">
        <v>348</v>
      </c>
      <c r="AA641">
        <v>68406</v>
      </c>
      <c r="AB641" t="s">
        <v>349</v>
      </c>
      <c r="AC641">
        <v>0</v>
      </c>
      <c r="AD641">
        <v>16</v>
      </c>
      <c r="AE641">
        <v>2012</v>
      </c>
      <c r="AF641">
        <v>1</v>
      </c>
      <c r="AI641">
        <v>0</v>
      </c>
      <c r="AJ641">
        <v>0</v>
      </c>
      <c r="AK641">
        <v>0</v>
      </c>
    </row>
    <row r="642" spans="1:54" ht="12.75" hidden="1" customHeight="1">
      <c r="A642" s="35" t="str">
        <f t="shared" si="150"/>
        <v>Vallarta Hotel</v>
      </c>
      <c r="B642" t="str">
        <f t="shared" si="151"/>
        <v>https://pinclub.hardrock.com/Catalog/143067.aspx</v>
      </c>
      <c r="C642" s="7">
        <f t="shared" ref="C642:C655" si="152">C641+1</f>
        <v>639</v>
      </c>
      <c r="D642" s="8">
        <v>68407</v>
      </c>
      <c r="E642" s="8" t="s">
        <v>188</v>
      </c>
      <c r="F642" s="14">
        <v>1</v>
      </c>
      <c r="G642" s="16">
        <v>9</v>
      </c>
      <c r="H642" s="8"/>
      <c r="I642" s="8">
        <v>2012</v>
      </c>
      <c r="J642" s="8">
        <v>3</v>
      </c>
      <c r="K642" s="8" t="s">
        <v>614</v>
      </c>
      <c r="L642" s="8"/>
      <c r="M642" s="8">
        <v>143067</v>
      </c>
      <c r="N642" t="s">
        <v>1096</v>
      </c>
      <c r="O642" t="s">
        <v>1096</v>
      </c>
      <c r="P642" t="s">
        <v>188</v>
      </c>
      <c r="Q642" t="s">
        <v>1097</v>
      </c>
      <c r="R642" t="s">
        <v>342</v>
      </c>
      <c r="S642" t="s">
        <v>351</v>
      </c>
      <c r="T642" t="s">
        <v>369</v>
      </c>
      <c r="U642" t="s">
        <v>344</v>
      </c>
      <c r="V642" t="s">
        <v>345</v>
      </c>
      <c r="X642" t="s">
        <v>346</v>
      </c>
      <c r="Y642" t="s">
        <v>353</v>
      </c>
      <c r="Z642" t="s">
        <v>348</v>
      </c>
      <c r="AA642">
        <v>68407</v>
      </c>
      <c r="AB642" t="s">
        <v>349</v>
      </c>
      <c r="AC642">
        <v>0</v>
      </c>
      <c r="AD642">
        <v>28</v>
      </c>
      <c r="AE642">
        <v>2012</v>
      </c>
      <c r="AF642">
        <v>1</v>
      </c>
      <c r="AI642">
        <v>0</v>
      </c>
      <c r="AJ642">
        <v>0</v>
      </c>
      <c r="AK642">
        <v>0</v>
      </c>
    </row>
    <row r="643" spans="1:54" ht="12.75" hidden="1" customHeight="1">
      <c r="A643" s="35" t="str">
        <f t="shared" si="150"/>
        <v>Vallarta Hotel</v>
      </c>
      <c r="B643" t="str">
        <f t="shared" si="151"/>
        <v>https://pinclub.hardrock.com/Catalog/144598.aspx</v>
      </c>
      <c r="C643" s="7">
        <f t="shared" si="152"/>
        <v>640</v>
      </c>
      <c r="D643" s="8">
        <v>69870</v>
      </c>
      <c r="E643" s="8" t="s">
        <v>188</v>
      </c>
      <c r="F643" s="14">
        <v>1</v>
      </c>
      <c r="G643" s="16">
        <v>9</v>
      </c>
      <c r="H643" s="8"/>
      <c r="I643" s="8">
        <v>2012</v>
      </c>
      <c r="J643" s="8">
        <v>3</v>
      </c>
      <c r="K643" s="8" t="s">
        <v>614</v>
      </c>
      <c r="L643" s="8"/>
      <c r="M643" s="8">
        <v>144598</v>
      </c>
      <c r="N643" t="s">
        <v>1099</v>
      </c>
      <c r="O643" t="s">
        <v>639</v>
      </c>
      <c r="P643" t="s">
        <v>188</v>
      </c>
      <c r="Q643" t="s">
        <v>198</v>
      </c>
      <c r="R643" t="s">
        <v>342</v>
      </c>
      <c r="S643" t="s">
        <v>351</v>
      </c>
      <c r="T643" t="s">
        <v>369</v>
      </c>
      <c r="U643" t="s">
        <v>344</v>
      </c>
      <c r="V643" t="s">
        <v>345</v>
      </c>
      <c r="X643" t="s">
        <v>346</v>
      </c>
      <c r="Y643" t="s">
        <v>353</v>
      </c>
      <c r="AA643">
        <v>69870</v>
      </c>
      <c r="AB643" t="s">
        <v>349</v>
      </c>
      <c r="AE643">
        <v>2012</v>
      </c>
      <c r="AF643">
        <v>1</v>
      </c>
      <c r="AI643">
        <v>0</v>
      </c>
      <c r="AJ643">
        <v>0</v>
      </c>
      <c r="AK643">
        <v>0</v>
      </c>
    </row>
    <row r="644" spans="1:54" ht="12.75" hidden="1" customHeight="1">
      <c r="A644" s="35" t="str">
        <f t="shared" si="150"/>
        <v>Vallarta Hotel</v>
      </c>
      <c r="B644" t="str">
        <f t="shared" si="151"/>
        <v>https://pinclub.hardrock.com/Catalog/144599.aspx</v>
      </c>
      <c r="C644" s="7">
        <f t="shared" si="152"/>
        <v>641</v>
      </c>
      <c r="D644" s="8">
        <v>69871</v>
      </c>
      <c r="E644" s="8" t="s">
        <v>188</v>
      </c>
      <c r="F644" s="14">
        <v>1</v>
      </c>
      <c r="G644" s="16">
        <v>9</v>
      </c>
      <c r="H644" s="8"/>
      <c r="I644" s="8">
        <v>2012</v>
      </c>
      <c r="J644" s="8">
        <v>3</v>
      </c>
      <c r="K644" s="8" t="s">
        <v>614</v>
      </c>
      <c r="L644" s="8"/>
      <c r="M644" s="8">
        <v>144599</v>
      </c>
      <c r="N644" t="s">
        <v>1098</v>
      </c>
      <c r="O644" t="s">
        <v>640</v>
      </c>
      <c r="P644" t="s">
        <v>188</v>
      </c>
      <c r="Q644" t="s">
        <v>641</v>
      </c>
      <c r="R644" t="s">
        <v>342</v>
      </c>
      <c r="S644" t="s">
        <v>351</v>
      </c>
      <c r="T644" t="s">
        <v>369</v>
      </c>
      <c r="U644" t="s">
        <v>344</v>
      </c>
      <c r="V644" t="s">
        <v>345</v>
      </c>
      <c r="X644" t="s">
        <v>346</v>
      </c>
      <c r="Y644" t="s">
        <v>353</v>
      </c>
      <c r="AA644">
        <v>69871</v>
      </c>
      <c r="AB644" t="s">
        <v>349</v>
      </c>
      <c r="AE644">
        <v>2012</v>
      </c>
      <c r="AF644">
        <v>1</v>
      </c>
      <c r="AI644">
        <v>0</v>
      </c>
      <c r="AJ644">
        <v>0</v>
      </c>
      <c r="AK644">
        <v>0</v>
      </c>
    </row>
    <row r="645" spans="1:54" ht="12.75" hidden="1" customHeight="1">
      <c r="A645" s="35" t="str">
        <f t="shared" ref="A645:A650" si="153">HYPERLINK(B645,E645)</f>
        <v>Vallarta Hotel</v>
      </c>
      <c r="B645" t="str">
        <f t="shared" ref="B645:B650" si="154">CONCATENATE($B$1,M645,$C$1)</f>
        <v>https://pinclub.hardrock.com/Catalog/158286.aspx</v>
      </c>
      <c r="C645" s="7">
        <f t="shared" si="152"/>
        <v>642</v>
      </c>
      <c r="D645" s="8">
        <v>83210</v>
      </c>
      <c r="E645" s="8" t="s">
        <v>188</v>
      </c>
      <c r="F645" s="14">
        <v>1</v>
      </c>
      <c r="G645" s="16">
        <v>9</v>
      </c>
      <c r="H645" s="8"/>
      <c r="I645" s="8">
        <v>2015</v>
      </c>
      <c r="J645" s="8">
        <v>3</v>
      </c>
      <c r="K645" s="8" t="s">
        <v>614</v>
      </c>
      <c r="L645" s="8"/>
      <c r="M645" s="8">
        <v>158286</v>
      </c>
      <c r="N645" s="42" t="s">
        <v>1419</v>
      </c>
      <c r="O645" s="42" t="s">
        <v>1413</v>
      </c>
      <c r="P645" s="42" t="s">
        <v>188</v>
      </c>
      <c r="Q645" s="42" t="s">
        <v>1351</v>
      </c>
      <c r="R645" s="42" t="s">
        <v>342</v>
      </c>
      <c r="S645" s="42" t="s">
        <v>351</v>
      </c>
      <c r="T645" s="42" t="s">
        <v>369</v>
      </c>
      <c r="U645" s="42" t="s">
        <v>344</v>
      </c>
      <c r="V645" s="42" t="s">
        <v>345</v>
      </c>
      <c r="W645" s="42"/>
      <c r="X645" s="42" t="s">
        <v>346</v>
      </c>
      <c r="Y645" s="42" t="s">
        <v>353</v>
      </c>
      <c r="Z645" s="42" t="s">
        <v>1047</v>
      </c>
      <c r="AA645" s="42">
        <v>83210</v>
      </c>
      <c r="AB645" s="42" t="s">
        <v>349</v>
      </c>
      <c r="AC645" s="42"/>
      <c r="AD645" s="42"/>
      <c r="AE645" s="42">
        <v>2015</v>
      </c>
      <c r="AF645" s="42">
        <v>1</v>
      </c>
      <c r="AG645" s="42"/>
      <c r="AH645" s="42"/>
      <c r="AI645" s="42">
        <v>0</v>
      </c>
      <c r="AJ645" s="42">
        <v>0</v>
      </c>
      <c r="AK645" s="42">
        <v>0</v>
      </c>
    </row>
    <row r="646" spans="1:54" ht="12.75" hidden="1" customHeight="1">
      <c r="A646" s="35" t="str">
        <f t="shared" si="153"/>
        <v>Vallarta Hotel</v>
      </c>
      <c r="B646" t="str">
        <f t="shared" si="154"/>
        <v>https://pinclub.hardrock.com/Catalog/158287.aspx</v>
      </c>
      <c r="C646" s="7">
        <f t="shared" si="152"/>
        <v>643</v>
      </c>
      <c r="D646" s="8">
        <v>83211</v>
      </c>
      <c r="E646" s="8" t="s">
        <v>188</v>
      </c>
      <c r="F646" s="15"/>
      <c r="G646" s="16">
        <v>9</v>
      </c>
      <c r="H646" s="8"/>
      <c r="I646" s="8">
        <v>2015</v>
      </c>
      <c r="J646" s="8">
        <v>3</v>
      </c>
      <c r="K646" s="8" t="s">
        <v>614</v>
      </c>
      <c r="L646" s="8" t="s">
        <v>619</v>
      </c>
      <c r="M646" s="8">
        <v>158287</v>
      </c>
      <c r="N646" s="42" t="s">
        <v>1422</v>
      </c>
      <c r="O646" s="42" t="s">
        <v>1423</v>
      </c>
      <c r="P646" s="42" t="s">
        <v>188</v>
      </c>
      <c r="Q646" s="42" t="s">
        <v>1033</v>
      </c>
      <c r="R646" s="42" t="s">
        <v>342</v>
      </c>
      <c r="S646" s="42" t="s">
        <v>351</v>
      </c>
      <c r="T646" s="42" t="s">
        <v>369</v>
      </c>
      <c r="U646" s="42" t="s">
        <v>344</v>
      </c>
      <c r="V646" s="42" t="s">
        <v>345</v>
      </c>
      <c r="W646" s="42"/>
      <c r="X646" s="42" t="s">
        <v>346</v>
      </c>
      <c r="Y646" s="42" t="s">
        <v>353</v>
      </c>
      <c r="Z646" s="42" t="s">
        <v>1047</v>
      </c>
      <c r="AA646" s="42">
        <v>83211</v>
      </c>
      <c r="AB646" s="42" t="s">
        <v>349</v>
      </c>
      <c r="AC646" s="42"/>
      <c r="AD646" s="42"/>
      <c r="AE646" s="42">
        <v>2015</v>
      </c>
      <c r="AF646" s="42">
        <v>1</v>
      </c>
      <c r="AG646" s="42"/>
      <c r="AH646" s="42"/>
      <c r="AI646" s="42">
        <v>0</v>
      </c>
      <c r="AJ646" s="42">
        <v>0</v>
      </c>
      <c r="AK646" s="42">
        <v>0</v>
      </c>
    </row>
    <row r="647" spans="1:54" ht="12.75" hidden="1" customHeight="1">
      <c r="A647" s="35" t="str">
        <f t="shared" si="153"/>
        <v>Vallarta Hotel</v>
      </c>
      <c r="B647" t="str">
        <f t="shared" si="154"/>
        <v>https://pinclub.hardrock.com/Catalog/158288.aspx</v>
      </c>
      <c r="C647" s="7">
        <f t="shared" si="152"/>
        <v>644</v>
      </c>
      <c r="D647" s="8">
        <v>83212</v>
      </c>
      <c r="E647" s="8" t="s">
        <v>188</v>
      </c>
      <c r="F647" s="14">
        <v>1</v>
      </c>
      <c r="G647" s="16">
        <v>9</v>
      </c>
      <c r="H647" s="8"/>
      <c r="I647" s="8">
        <v>2015</v>
      </c>
      <c r="J647" s="8">
        <v>3</v>
      </c>
      <c r="K647" s="8" t="s">
        <v>614</v>
      </c>
      <c r="L647" s="8"/>
      <c r="M647" s="8">
        <v>158288</v>
      </c>
      <c r="N647" s="42" t="s">
        <v>1420</v>
      </c>
      <c r="O647" s="42" t="s">
        <v>1421</v>
      </c>
      <c r="P647" s="42" t="s">
        <v>188</v>
      </c>
      <c r="Q647" s="42" t="s">
        <v>1328</v>
      </c>
      <c r="R647" s="42" t="s">
        <v>342</v>
      </c>
      <c r="S647" s="42" t="s">
        <v>351</v>
      </c>
      <c r="T647" s="42" t="s">
        <v>369</v>
      </c>
      <c r="U647" s="42" t="s">
        <v>344</v>
      </c>
      <c r="V647" s="42" t="s">
        <v>345</v>
      </c>
      <c r="W647" s="42"/>
      <c r="X647" s="42" t="s">
        <v>346</v>
      </c>
      <c r="Y647" s="42" t="s">
        <v>353</v>
      </c>
      <c r="Z647" s="42" t="s">
        <v>1047</v>
      </c>
      <c r="AA647" s="42">
        <v>83212</v>
      </c>
      <c r="AB647" s="42" t="s">
        <v>349</v>
      </c>
      <c r="AC647" s="42"/>
      <c r="AD647" s="42"/>
      <c r="AE647" s="42">
        <v>2015</v>
      </c>
      <c r="AF647" s="42">
        <v>1</v>
      </c>
      <c r="AG647" s="42"/>
      <c r="AH647" s="42"/>
      <c r="AI647" s="42">
        <v>0</v>
      </c>
      <c r="AJ647" s="42">
        <v>0</v>
      </c>
      <c r="AK647" s="42">
        <v>0</v>
      </c>
    </row>
    <row r="648" spans="1:54" ht="12.75" hidden="1" customHeight="1">
      <c r="A648" s="35" t="str">
        <f t="shared" si="153"/>
        <v>Vallarta Hotel</v>
      </c>
      <c r="B648" t="str">
        <f t="shared" si="154"/>
        <v>https://pinclub.hardrock.com/Catalog/158289.aspx</v>
      </c>
      <c r="C648" s="7">
        <f t="shared" si="152"/>
        <v>645</v>
      </c>
      <c r="D648" s="8">
        <v>83213</v>
      </c>
      <c r="E648" s="8" t="s">
        <v>188</v>
      </c>
      <c r="F648" s="14">
        <v>1</v>
      </c>
      <c r="G648" s="16">
        <v>9</v>
      </c>
      <c r="H648" s="8"/>
      <c r="I648" s="8">
        <v>2015</v>
      </c>
      <c r="J648" s="8">
        <v>3</v>
      </c>
      <c r="K648" s="8" t="s">
        <v>614</v>
      </c>
      <c r="L648" s="8"/>
      <c r="M648" s="8">
        <v>158289</v>
      </c>
      <c r="N648" s="42" t="s">
        <v>1424</v>
      </c>
      <c r="O648" s="42" t="s">
        <v>1425</v>
      </c>
      <c r="P648" s="42" t="s">
        <v>188</v>
      </c>
      <c r="Q648" s="42" t="s">
        <v>1426</v>
      </c>
      <c r="R648" s="42" t="s">
        <v>342</v>
      </c>
      <c r="S648" s="42" t="s">
        <v>351</v>
      </c>
      <c r="T648" s="42" t="s">
        <v>369</v>
      </c>
      <c r="U648" s="42" t="s">
        <v>344</v>
      </c>
      <c r="V648" s="42" t="s">
        <v>345</v>
      </c>
      <c r="W648" s="42"/>
      <c r="X648" s="42" t="s">
        <v>346</v>
      </c>
      <c r="Y648" s="42" t="s">
        <v>353</v>
      </c>
      <c r="Z648" s="42" t="s">
        <v>1047</v>
      </c>
      <c r="AA648" s="42">
        <v>83213</v>
      </c>
      <c r="AB648" s="42" t="s">
        <v>349</v>
      </c>
      <c r="AC648" s="42"/>
      <c r="AD648" s="42"/>
      <c r="AE648" s="42">
        <v>2015</v>
      </c>
      <c r="AF648" s="42">
        <v>1</v>
      </c>
      <c r="AG648" s="42"/>
      <c r="AH648" s="42"/>
      <c r="AI648" s="42">
        <v>0</v>
      </c>
      <c r="AJ648" s="42">
        <v>0</v>
      </c>
      <c r="AK648" s="42">
        <v>0</v>
      </c>
    </row>
    <row r="649" spans="1:54" ht="12.75" hidden="1" customHeight="1">
      <c r="A649" s="35" t="str">
        <f t="shared" si="153"/>
        <v>Vallarta Hotel</v>
      </c>
      <c r="B649" t="str">
        <f t="shared" si="154"/>
        <v>https://pinclub.hardrock.com/Catalog/162419.aspx</v>
      </c>
      <c r="C649" s="7">
        <f t="shared" si="152"/>
        <v>646</v>
      </c>
      <c r="D649" s="8">
        <v>87262</v>
      </c>
      <c r="E649" s="8" t="s">
        <v>188</v>
      </c>
      <c r="F649" s="14">
        <v>1</v>
      </c>
      <c r="G649" s="16">
        <v>9</v>
      </c>
      <c r="H649" s="8"/>
      <c r="I649" s="8">
        <v>2015</v>
      </c>
      <c r="J649" s="8">
        <v>3</v>
      </c>
      <c r="K649" s="8" t="s">
        <v>614</v>
      </c>
      <c r="L649" s="8"/>
      <c r="M649" s="8">
        <v>162419</v>
      </c>
      <c r="N649" s="82" t="s">
        <v>1500</v>
      </c>
      <c r="O649" s="42"/>
      <c r="P649" s="42"/>
      <c r="Q649" s="42"/>
      <c r="R649" s="42"/>
      <c r="S649" s="42"/>
      <c r="T649" s="42"/>
      <c r="U649" s="42"/>
      <c r="V649" s="42"/>
      <c r="W649" s="42"/>
      <c r="X649" s="42"/>
      <c r="Y649" s="42"/>
      <c r="Z649" s="42"/>
      <c r="AA649" s="42"/>
      <c r="AB649" s="42"/>
      <c r="AC649" s="42"/>
      <c r="AD649" s="42"/>
      <c r="AE649" s="42"/>
      <c r="AF649" s="42"/>
      <c r="AG649" s="42"/>
      <c r="AH649" s="42"/>
      <c r="AI649" s="42"/>
      <c r="AJ649" s="42"/>
      <c r="AK649" s="42"/>
    </row>
    <row r="650" spans="1:54" ht="12.75" hidden="1" customHeight="1">
      <c r="A650" s="35" t="str">
        <f t="shared" si="153"/>
        <v>Venice/Venezia</v>
      </c>
      <c r="B650" t="str">
        <f t="shared" si="154"/>
        <v>https://pinclub.hardrock.com/Catalog/148183.aspx</v>
      </c>
      <c r="C650" s="7">
        <f>C649+1</f>
        <v>647</v>
      </c>
      <c r="D650" s="8">
        <v>73375</v>
      </c>
      <c r="E650" s="8" t="s">
        <v>1414</v>
      </c>
      <c r="F650" s="14">
        <v>1</v>
      </c>
      <c r="G650" s="16">
        <v>9</v>
      </c>
      <c r="H650" s="8"/>
      <c r="I650" s="8">
        <v>2013</v>
      </c>
      <c r="J650" s="8">
        <v>3</v>
      </c>
      <c r="K650" s="8" t="s">
        <v>614</v>
      </c>
      <c r="L650" s="77" t="s">
        <v>1266</v>
      </c>
      <c r="M650" s="8">
        <v>148183</v>
      </c>
      <c r="N650" s="42" t="s">
        <v>1267</v>
      </c>
      <c r="O650" s="42" t="s">
        <v>1268</v>
      </c>
      <c r="P650" s="42" t="s">
        <v>305</v>
      </c>
      <c r="Q650" s="42" t="s">
        <v>115</v>
      </c>
      <c r="R650" s="42" t="s">
        <v>376</v>
      </c>
      <c r="S650" s="42" t="s">
        <v>351</v>
      </c>
      <c r="T650" s="42" t="s">
        <v>369</v>
      </c>
      <c r="U650" s="42" t="s">
        <v>344</v>
      </c>
      <c r="V650" s="42" t="s">
        <v>345</v>
      </c>
      <c r="W650" s="42"/>
      <c r="X650" s="42" t="s">
        <v>346</v>
      </c>
      <c r="Y650" s="42" t="s">
        <v>353</v>
      </c>
      <c r="Z650" s="42" t="s">
        <v>348</v>
      </c>
      <c r="AA650" s="42">
        <v>73375</v>
      </c>
      <c r="AB650" s="42" t="s">
        <v>349</v>
      </c>
      <c r="AC650" s="42"/>
      <c r="AD650" s="42">
        <v>19.72</v>
      </c>
      <c r="AE650" s="42">
        <v>2013</v>
      </c>
      <c r="AF650" s="42">
        <v>1</v>
      </c>
      <c r="AG650" s="42"/>
      <c r="AH650" s="42"/>
      <c r="AI650" s="42">
        <v>0</v>
      </c>
      <c r="AJ650" s="42">
        <v>0</v>
      </c>
      <c r="AK650" s="42">
        <v>0</v>
      </c>
      <c r="AL650" s="42"/>
      <c r="AM650" s="42"/>
      <c r="AN650" s="42"/>
      <c r="AO650" s="42"/>
      <c r="AP650" s="42"/>
      <c r="AQ650" s="42"/>
      <c r="AR650" s="42"/>
      <c r="AS650" s="42"/>
      <c r="AT650" s="42"/>
      <c r="AU650" s="42"/>
      <c r="AV650" s="42"/>
      <c r="AW650" s="42"/>
      <c r="AX650" s="42"/>
      <c r="AY650" s="42"/>
      <c r="AZ650" s="42"/>
      <c r="BA650" s="42"/>
      <c r="BB650" s="42"/>
    </row>
    <row r="651" spans="1:54" ht="12.75" hidden="1" customHeight="1">
      <c r="A651" s="35" t="str">
        <f t="shared" si="150"/>
        <v>Venice</v>
      </c>
      <c r="B651" t="str">
        <f t="shared" si="151"/>
        <v>https://pinclub.hardrock.com/Catalog/113285.aspx</v>
      </c>
      <c r="C651" s="7">
        <f>C650+1</f>
        <v>648</v>
      </c>
      <c r="D651" s="8">
        <v>47667</v>
      </c>
      <c r="E651" s="8" t="s">
        <v>305</v>
      </c>
      <c r="F651" s="14">
        <v>1</v>
      </c>
      <c r="G651" s="16">
        <v>9</v>
      </c>
      <c r="H651" s="8"/>
      <c r="I651" s="8">
        <v>2008</v>
      </c>
      <c r="J651" s="8">
        <v>3</v>
      </c>
      <c r="K651" s="8" t="s">
        <v>614</v>
      </c>
      <c r="L651" s="8"/>
      <c r="M651" s="8">
        <v>113285</v>
      </c>
      <c r="N651" t="s">
        <v>303</v>
      </c>
      <c r="O651" t="s">
        <v>304</v>
      </c>
      <c r="P651" t="s">
        <v>305</v>
      </c>
      <c r="Q651" t="s">
        <v>59</v>
      </c>
      <c r="R651" t="s">
        <v>342</v>
      </c>
      <c r="S651" t="s">
        <v>351</v>
      </c>
      <c r="T651" t="s">
        <v>352</v>
      </c>
      <c r="U651" t="s">
        <v>344</v>
      </c>
      <c r="V651" t="s">
        <v>345</v>
      </c>
      <c r="X651" t="s">
        <v>346</v>
      </c>
      <c r="Y651" t="s">
        <v>353</v>
      </c>
      <c r="Z651" t="s">
        <v>348</v>
      </c>
      <c r="AA651">
        <v>47667</v>
      </c>
      <c r="AB651" t="s">
        <v>349</v>
      </c>
      <c r="AD651">
        <v>22.66</v>
      </c>
      <c r="AE651">
        <v>2008</v>
      </c>
      <c r="AF651">
        <v>1</v>
      </c>
    </row>
    <row r="652" spans="1:54" ht="12.75" hidden="1" customHeight="1">
      <c r="A652" s="35" t="str">
        <f>HYPERLINK(B652,E652)</f>
        <v>Venice</v>
      </c>
      <c r="B652" t="str">
        <f>CONCATENATE($B$1,M652,$C$1)</f>
        <v>https://pinclub.hardrock.com/Catalog/155222.aspx</v>
      </c>
      <c r="C652" s="7">
        <f>C651+1</f>
        <v>649</v>
      </c>
      <c r="D652" s="8">
        <v>80203</v>
      </c>
      <c r="E652" s="8" t="s">
        <v>305</v>
      </c>
      <c r="F652" s="14">
        <v>1</v>
      </c>
      <c r="G652" s="16">
        <v>9</v>
      </c>
      <c r="H652" s="8"/>
      <c r="I652" s="8">
        <v>2014</v>
      </c>
      <c r="J652" s="8">
        <v>3</v>
      </c>
      <c r="K652" s="8" t="s">
        <v>614</v>
      </c>
      <c r="L652" s="8"/>
      <c r="M652" s="8">
        <v>155222</v>
      </c>
      <c r="N652" t="s">
        <v>1179</v>
      </c>
      <c r="O652" t="s">
        <v>1413</v>
      </c>
      <c r="P652" t="s">
        <v>305</v>
      </c>
      <c r="Q652" t="s">
        <v>529</v>
      </c>
      <c r="R652" t="s">
        <v>342</v>
      </c>
      <c r="S652" t="s">
        <v>351</v>
      </c>
      <c r="T652" t="s">
        <v>369</v>
      </c>
      <c r="U652" t="s">
        <v>344</v>
      </c>
      <c r="V652" t="s">
        <v>345</v>
      </c>
      <c r="X652" t="s">
        <v>346</v>
      </c>
      <c r="Z652" t="s">
        <v>348</v>
      </c>
      <c r="AA652">
        <v>80203</v>
      </c>
      <c r="AB652" t="s">
        <v>349</v>
      </c>
      <c r="AD652">
        <v>20</v>
      </c>
      <c r="AE652">
        <v>2014</v>
      </c>
      <c r="AF652">
        <v>1</v>
      </c>
      <c r="AI652">
        <v>0</v>
      </c>
      <c r="AJ652">
        <v>0</v>
      </c>
      <c r="AK652">
        <v>0</v>
      </c>
    </row>
    <row r="653" spans="1:54" ht="12.75" hidden="1" customHeight="1">
      <c r="A653" s="35" t="str">
        <f>HYPERLINK(B653,E653)</f>
        <v>Vientiane</v>
      </c>
      <c r="B653" t="str">
        <f>CONCATENATE($B$1,M653,$C$1)</f>
        <v>https://pinclub.hardrock.com/Catalog/162571.aspx</v>
      </c>
      <c r="C653" s="7">
        <f>C652+1</f>
        <v>650</v>
      </c>
      <c r="D653" s="8">
        <v>87409</v>
      </c>
      <c r="E653" s="8" t="s">
        <v>1502</v>
      </c>
      <c r="F653" s="14">
        <v>1</v>
      </c>
      <c r="G653" s="16">
        <v>9</v>
      </c>
      <c r="H653" s="8"/>
      <c r="I653" s="8">
        <v>2015</v>
      </c>
      <c r="J653" s="8">
        <v>3</v>
      </c>
      <c r="K653" s="8" t="s">
        <v>614</v>
      </c>
      <c r="L653" s="8"/>
      <c r="M653" s="8">
        <v>162571</v>
      </c>
      <c r="N653" s="82" t="s">
        <v>1503</v>
      </c>
    </row>
    <row r="654" spans="1:54" ht="12.75" hidden="1" customHeight="1">
      <c r="A654" s="35" t="str">
        <f t="shared" si="150"/>
        <v>Warsaw</v>
      </c>
      <c r="B654" t="str">
        <f t="shared" si="151"/>
        <v>https://pinclub.hardrock.com/Catalog/143524.aspx</v>
      </c>
      <c r="C654" s="7">
        <f>C653+1</f>
        <v>651</v>
      </c>
      <c r="D654" s="8">
        <v>68809</v>
      </c>
      <c r="E654" s="8" t="s">
        <v>554</v>
      </c>
      <c r="F654" s="14">
        <v>1</v>
      </c>
      <c r="G654" s="16">
        <v>9</v>
      </c>
      <c r="H654" s="8"/>
      <c r="I654" s="8">
        <v>2012</v>
      </c>
      <c r="J654" s="8">
        <v>3</v>
      </c>
      <c r="K654" s="8" t="s">
        <v>614</v>
      </c>
      <c r="L654" s="8"/>
      <c r="M654" s="8">
        <v>143524</v>
      </c>
      <c r="N654" t="s">
        <v>1091</v>
      </c>
      <c r="O654" t="s">
        <v>642</v>
      </c>
      <c r="P654" t="s">
        <v>554</v>
      </c>
      <c r="Q654" t="s">
        <v>789</v>
      </c>
      <c r="R654" t="s">
        <v>342</v>
      </c>
      <c r="S654" t="s">
        <v>351</v>
      </c>
      <c r="T654" t="s">
        <v>369</v>
      </c>
      <c r="U654" t="s">
        <v>344</v>
      </c>
      <c r="V654" t="s">
        <v>345</v>
      </c>
      <c r="X654" t="s">
        <v>346</v>
      </c>
      <c r="Y654" t="s">
        <v>353</v>
      </c>
      <c r="Z654" t="s">
        <v>405</v>
      </c>
      <c r="AA654">
        <v>68809</v>
      </c>
      <c r="AB654" t="s">
        <v>349</v>
      </c>
      <c r="AD654">
        <v>21.75</v>
      </c>
      <c r="AE654">
        <v>2012</v>
      </c>
      <c r="AF654">
        <v>1</v>
      </c>
      <c r="AI654">
        <v>0</v>
      </c>
      <c r="AJ654">
        <v>0</v>
      </c>
      <c r="AK654">
        <v>0</v>
      </c>
    </row>
    <row r="655" spans="1:54" ht="12.75" hidden="1" customHeight="1">
      <c r="A655" s="35" t="str">
        <f t="shared" ref="A655:A662" si="155">HYPERLINK(B655,E655)</f>
        <v>Washington DC</v>
      </c>
      <c r="B655" t="str">
        <f t="shared" ref="B655:B662" si="156">CONCATENATE($B$1,M655,$C$1)</f>
        <v>https://pinclub.hardrock.com/Catalog/100614.aspx</v>
      </c>
      <c r="C655" s="3">
        <f t="shared" si="152"/>
        <v>652</v>
      </c>
      <c r="D655" s="4">
        <v>31169</v>
      </c>
      <c r="E655" s="4" t="s">
        <v>307</v>
      </c>
      <c r="F655" s="14">
        <v>1</v>
      </c>
      <c r="G655" s="16">
        <v>6</v>
      </c>
      <c r="H655" s="4"/>
      <c r="I655" s="4">
        <v>2006</v>
      </c>
      <c r="J655" s="4">
        <v>6</v>
      </c>
      <c r="K655" s="4" t="s">
        <v>612</v>
      </c>
      <c r="L655" s="4"/>
      <c r="M655" s="4">
        <v>100614</v>
      </c>
      <c r="N655" t="s">
        <v>207</v>
      </c>
      <c r="O655" t="s">
        <v>306</v>
      </c>
      <c r="P655" t="s">
        <v>307</v>
      </c>
      <c r="Q655" t="s">
        <v>350</v>
      </c>
      <c r="R655" t="s">
        <v>342</v>
      </c>
      <c r="S655" t="s">
        <v>351</v>
      </c>
      <c r="T655" t="s">
        <v>369</v>
      </c>
      <c r="U655" t="s">
        <v>344</v>
      </c>
      <c r="V655" t="s">
        <v>345</v>
      </c>
      <c r="X655" t="s">
        <v>346</v>
      </c>
      <c r="Y655" t="s">
        <v>353</v>
      </c>
      <c r="Z655" t="s">
        <v>348</v>
      </c>
      <c r="AA655">
        <v>31169</v>
      </c>
      <c r="AB655" t="s">
        <v>349</v>
      </c>
      <c r="AD655">
        <v>13.01</v>
      </c>
      <c r="AE655">
        <v>2006</v>
      </c>
      <c r="AF655">
        <v>1</v>
      </c>
    </row>
    <row r="656" spans="1:54" ht="12.75" hidden="1" customHeight="1">
      <c r="A656" s="35" t="str">
        <f t="shared" si="155"/>
        <v>Washington DC</v>
      </c>
      <c r="B656" t="str">
        <f t="shared" si="156"/>
        <v>https://pinclub.hardrock.com/Catalog/109587.aspx</v>
      </c>
      <c r="C656" s="5">
        <f t="shared" ref="C656:C662" si="157">C655+1</f>
        <v>653</v>
      </c>
      <c r="D656" s="6">
        <v>42502</v>
      </c>
      <c r="E656" s="6" t="s">
        <v>307</v>
      </c>
      <c r="F656" s="14">
        <v>1</v>
      </c>
      <c r="G656" s="16">
        <v>7</v>
      </c>
      <c r="H656" s="6"/>
      <c r="I656" s="6">
        <v>2007</v>
      </c>
      <c r="J656" s="6">
        <v>2</v>
      </c>
      <c r="K656" s="6" t="s">
        <v>612</v>
      </c>
      <c r="L656" s="6"/>
      <c r="M656" s="6">
        <v>109587</v>
      </c>
      <c r="N656" t="s">
        <v>308</v>
      </c>
      <c r="O656" t="s">
        <v>309</v>
      </c>
      <c r="P656" t="s">
        <v>307</v>
      </c>
      <c r="Q656" t="s">
        <v>597</v>
      </c>
      <c r="R656" t="s">
        <v>376</v>
      </c>
      <c r="S656" t="s">
        <v>351</v>
      </c>
      <c r="T656" t="s">
        <v>352</v>
      </c>
      <c r="U656" t="s">
        <v>344</v>
      </c>
      <c r="V656" t="s">
        <v>345</v>
      </c>
      <c r="X656" t="s">
        <v>346</v>
      </c>
      <c r="Y656" t="s">
        <v>353</v>
      </c>
      <c r="Z656" t="s">
        <v>348</v>
      </c>
      <c r="AA656">
        <v>42502</v>
      </c>
      <c r="AB656" t="s">
        <v>349</v>
      </c>
      <c r="AD656">
        <v>13.36</v>
      </c>
      <c r="AE656">
        <v>2007</v>
      </c>
      <c r="AF656">
        <v>1</v>
      </c>
    </row>
    <row r="657" spans="1:53" ht="12.75" hidden="1" customHeight="1">
      <c r="A657" s="35" t="str">
        <f t="shared" si="155"/>
        <v>Washington DC</v>
      </c>
      <c r="B657" t="str">
        <f t="shared" si="156"/>
        <v>https://pinclub.hardrock.com/Catalog/117028.aspx</v>
      </c>
      <c r="C657" s="7">
        <f t="shared" si="157"/>
        <v>654</v>
      </c>
      <c r="D657" s="8">
        <v>51857</v>
      </c>
      <c r="E657" s="8" t="s">
        <v>307</v>
      </c>
      <c r="F657" s="14">
        <v>1</v>
      </c>
      <c r="G657" s="16">
        <v>9</v>
      </c>
      <c r="H657" s="8"/>
      <c r="I657" s="8">
        <v>2009</v>
      </c>
      <c r="J657" s="8">
        <v>3</v>
      </c>
      <c r="K657" s="8" t="s">
        <v>614</v>
      </c>
      <c r="L657" s="8"/>
      <c r="M657" s="8">
        <v>117028</v>
      </c>
      <c r="N657" t="s">
        <v>310</v>
      </c>
      <c r="O657" t="s">
        <v>311</v>
      </c>
      <c r="P657" t="s">
        <v>307</v>
      </c>
      <c r="Q657" t="s">
        <v>435</v>
      </c>
      <c r="R657" t="s">
        <v>342</v>
      </c>
      <c r="S657" t="s">
        <v>351</v>
      </c>
      <c r="T657" t="s">
        <v>312</v>
      </c>
      <c r="U657" t="s">
        <v>344</v>
      </c>
      <c r="V657" t="s">
        <v>345</v>
      </c>
      <c r="X657" t="s">
        <v>346</v>
      </c>
      <c r="Y657" t="s">
        <v>353</v>
      </c>
      <c r="Z657" t="s">
        <v>348</v>
      </c>
      <c r="AA657">
        <v>51857</v>
      </c>
      <c r="AB657" t="s">
        <v>349</v>
      </c>
      <c r="AD657">
        <v>13.52</v>
      </c>
      <c r="AE657">
        <v>2009</v>
      </c>
      <c r="AF657">
        <v>1</v>
      </c>
    </row>
    <row r="658" spans="1:53" ht="12.75" hidden="1" customHeight="1">
      <c r="A658" s="35" t="str">
        <f t="shared" si="155"/>
        <v>Washington DC</v>
      </c>
      <c r="B658" t="str">
        <f t="shared" si="156"/>
        <v>https://pinclub.hardrock.com/Catalog/144736.aspx</v>
      </c>
      <c r="C658" s="7">
        <f t="shared" si="157"/>
        <v>655</v>
      </c>
      <c r="D658" s="8">
        <v>70006</v>
      </c>
      <c r="E658" s="8" t="s">
        <v>307</v>
      </c>
      <c r="F658" s="14">
        <v>1</v>
      </c>
      <c r="G658" s="16">
        <v>9</v>
      </c>
      <c r="H658" s="8"/>
      <c r="I658" s="8">
        <v>2012</v>
      </c>
      <c r="J658" s="8">
        <v>3</v>
      </c>
      <c r="K658" s="8" t="s">
        <v>614</v>
      </c>
      <c r="L658" s="8"/>
      <c r="M658" s="8">
        <v>144736</v>
      </c>
      <c r="N658" t="s">
        <v>643</v>
      </c>
      <c r="O658" t="s">
        <v>644</v>
      </c>
      <c r="P658" t="s">
        <v>307</v>
      </c>
      <c r="Q658" t="s">
        <v>435</v>
      </c>
      <c r="R658" t="s">
        <v>342</v>
      </c>
      <c r="S658" t="s">
        <v>351</v>
      </c>
      <c r="T658" t="s">
        <v>369</v>
      </c>
      <c r="U658" t="s">
        <v>344</v>
      </c>
      <c r="V658" t="s">
        <v>345</v>
      </c>
      <c r="X658" t="s">
        <v>346</v>
      </c>
      <c r="Y658" t="s">
        <v>353</v>
      </c>
      <c r="Z658" t="s">
        <v>348</v>
      </c>
      <c r="AA658">
        <v>70006</v>
      </c>
      <c r="AB658" t="s">
        <v>349</v>
      </c>
      <c r="AE658">
        <v>2012</v>
      </c>
      <c r="AF658">
        <v>1</v>
      </c>
      <c r="AI658">
        <v>0</v>
      </c>
      <c r="AJ658">
        <v>0</v>
      </c>
      <c r="AK658">
        <v>0</v>
      </c>
    </row>
    <row r="659" spans="1:53" ht="12.75" hidden="1" customHeight="1">
      <c r="A659" s="35" t="str">
        <f t="shared" si="155"/>
        <v>Washington DC</v>
      </c>
      <c r="B659" t="str">
        <f t="shared" si="156"/>
        <v>https://pinclub.hardrock.com/Catalog/150394.aspx</v>
      </c>
      <c r="C659" s="7">
        <f t="shared" si="157"/>
        <v>656</v>
      </c>
      <c r="D659" s="8">
        <v>75506</v>
      </c>
      <c r="E659" s="8" t="s">
        <v>307</v>
      </c>
      <c r="F659" s="15"/>
      <c r="G659" s="16">
        <v>9</v>
      </c>
      <c r="H659" s="8"/>
      <c r="I659" s="8">
        <v>2013</v>
      </c>
      <c r="J659" s="8">
        <v>3</v>
      </c>
      <c r="K659" s="8" t="s">
        <v>614</v>
      </c>
      <c r="L659" s="8" t="s">
        <v>1302</v>
      </c>
      <c r="M659" s="8">
        <v>150394</v>
      </c>
      <c r="N659" s="42" t="s">
        <v>475</v>
      </c>
      <c r="O659" s="42" t="s">
        <v>1269</v>
      </c>
      <c r="P659" s="42" t="s">
        <v>307</v>
      </c>
      <c r="Q659" s="42" t="s">
        <v>1270</v>
      </c>
      <c r="R659" s="42" t="s">
        <v>342</v>
      </c>
      <c r="S659" s="42" t="s">
        <v>351</v>
      </c>
      <c r="T659" s="42" t="s">
        <v>369</v>
      </c>
      <c r="U659" s="42" t="s">
        <v>344</v>
      </c>
      <c r="V659" s="42" t="s">
        <v>345</v>
      </c>
      <c r="W659" s="42"/>
      <c r="X659" s="42" t="s">
        <v>346</v>
      </c>
      <c r="Y659" s="42" t="s">
        <v>347</v>
      </c>
      <c r="Z659" s="42" t="s">
        <v>348</v>
      </c>
      <c r="AA659" s="42">
        <v>75506</v>
      </c>
      <c r="AB659" s="42" t="s">
        <v>349</v>
      </c>
      <c r="AC659" s="42"/>
      <c r="AD659" s="42">
        <v>13</v>
      </c>
      <c r="AE659" s="42">
        <v>2013</v>
      </c>
      <c r="AF659" s="42">
        <v>1</v>
      </c>
      <c r="AG659" s="42"/>
      <c r="AH659" s="42" t="s">
        <v>790</v>
      </c>
      <c r="AI659" s="42">
        <v>0</v>
      </c>
      <c r="AJ659" s="42">
        <v>0</v>
      </c>
      <c r="AK659" s="42">
        <v>0</v>
      </c>
      <c r="AL659" s="42"/>
      <c r="AM659" s="42"/>
      <c r="AN659" s="42"/>
      <c r="AO659" s="42"/>
      <c r="AP659" s="42"/>
      <c r="AQ659" s="42"/>
      <c r="AR659" s="42"/>
      <c r="AS659" s="42"/>
      <c r="AT659" s="42"/>
      <c r="AU659" s="42"/>
      <c r="AV659" s="42"/>
      <c r="AW659" s="42"/>
      <c r="AX659" s="42"/>
      <c r="AY659" s="42"/>
      <c r="AZ659" s="42"/>
      <c r="BA659" s="42"/>
    </row>
    <row r="660" spans="1:53" ht="12.75" hidden="1" customHeight="1">
      <c r="A660" s="35" t="str">
        <f t="shared" si="155"/>
        <v>Yokohama</v>
      </c>
      <c r="B660" t="str">
        <f t="shared" si="156"/>
        <v>https://pinclub.hardrock.com/Catalog/132733.aspx</v>
      </c>
      <c r="C660" s="7">
        <f t="shared" si="157"/>
        <v>657</v>
      </c>
      <c r="D660" s="8">
        <v>58362</v>
      </c>
      <c r="E660" s="8" t="s">
        <v>143</v>
      </c>
      <c r="F660" s="14">
        <v>1</v>
      </c>
      <c r="G660" s="16">
        <v>9</v>
      </c>
      <c r="H660" s="8"/>
      <c r="I660" s="8">
        <v>2010</v>
      </c>
      <c r="J660" s="8">
        <v>3</v>
      </c>
      <c r="K660" s="8" t="s">
        <v>614</v>
      </c>
      <c r="L660" s="8"/>
      <c r="M660" s="8">
        <v>132733</v>
      </c>
      <c r="N660" t="s">
        <v>915</v>
      </c>
      <c r="O660" t="s">
        <v>142</v>
      </c>
      <c r="P660" t="s">
        <v>143</v>
      </c>
      <c r="Q660" t="s">
        <v>894</v>
      </c>
      <c r="R660" t="s">
        <v>342</v>
      </c>
      <c r="S660" t="s">
        <v>351</v>
      </c>
      <c r="T660" t="s">
        <v>369</v>
      </c>
      <c r="U660" t="s">
        <v>344</v>
      </c>
      <c r="V660" t="s">
        <v>345</v>
      </c>
      <c r="X660" t="s">
        <v>346</v>
      </c>
      <c r="Y660" t="s">
        <v>353</v>
      </c>
      <c r="Z660" t="s">
        <v>348</v>
      </c>
      <c r="AA660">
        <v>58362</v>
      </c>
      <c r="AB660" t="s">
        <v>349</v>
      </c>
      <c r="AD660">
        <v>20</v>
      </c>
      <c r="AE660">
        <v>2010</v>
      </c>
      <c r="AF660">
        <v>1</v>
      </c>
    </row>
    <row r="661" spans="1:53" ht="12.75" hidden="1" customHeight="1">
      <c r="A661" s="35" t="str">
        <f t="shared" si="155"/>
        <v>Yokohama</v>
      </c>
      <c r="B661" t="str">
        <f t="shared" si="156"/>
        <v>https://pinclub.hardrock.com/Catalog/138056.aspx</v>
      </c>
      <c r="C661" s="7">
        <f t="shared" si="157"/>
        <v>658</v>
      </c>
      <c r="D661" s="8">
        <v>63544</v>
      </c>
      <c r="E661" s="8" t="s">
        <v>143</v>
      </c>
      <c r="F661" s="14">
        <v>1</v>
      </c>
      <c r="G661" s="16">
        <v>9</v>
      </c>
      <c r="H661" s="8"/>
      <c r="I661" s="8">
        <v>2011</v>
      </c>
      <c r="J661" s="8">
        <v>3</v>
      </c>
      <c r="K661" s="8" t="s">
        <v>614</v>
      </c>
      <c r="L661" s="8"/>
      <c r="M661" s="8">
        <v>138056</v>
      </c>
      <c r="N661" t="s">
        <v>512</v>
      </c>
      <c r="O661" t="s">
        <v>513</v>
      </c>
      <c r="P661" t="s">
        <v>143</v>
      </c>
      <c r="Q661" t="s">
        <v>1079</v>
      </c>
      <c r="R661" t="s">
        <v>342</v>
      </c>
      <c r="S661" t="s">
        <v>351</v>
      </c>
      <c r="T661" t="s">
        <v>369</v>
      </c>
      <c r="U661" t="s">
        <v>344</v>
      </c>
      <c r="V661" t="s">
        <v>345</v>
      </c>
      <c r="X661" t="s">
        <v>346</v>
      </c>
      <c r="Y661" t="s">
        <v>353</v>
      </c>
      <c r="Z661" t="s">
        <v>348</v>
      </c>
      <c r="AA661">
        <v>63544</v>
      </c>
      <c r="AB661" t="s">
        <v>349</v>
      </c>
      <c r="AE661">
        <v>2011</v>
      </c>
      <c r="AF661">
        <v>1</v>
      </c>
    </row>
    <row r="662" spans="1:53" ht="12.75" hidden="1" customHeight="1">
      <c r="A662" s="35" t="str">
        <f t="shared" si="155"/>
        <v>Yokohama</v>
      </c>
      <c r="B662" t="str">
        <f t="shared" si="156"/>
        <v>https://pinclub.hardrock.com/Catalog/158062.aspx</v>
      </c>
      <c r="C662" s="7">
        <f t="shared" si="157"/>
        <v>659</v>
      </c>
      <c r="D662" s="8">
        <v>82988</v>
      </c>
      <c r="E662" s="8" t="s">
        <v>143</v>
      </c>
      <c r="F662" s="14">
        <v>1</v>
      </c>
      <c r="G662" s="16">
        <v>9</v>
      </c>
      <c r="H662" s="8"/>
      <c r="I662" s="8">
        <v>2015</v>
      </c>
      <c r="J662" s="8">
        <v>3</v>
      </c>
      <c r="K662" s="8" t="s">
        <v>614</v>
      </c>
      <c r="L662" s="8"/>
      <c r="M662" s="8">
        <v>158062</v>
      </c>
      <c r="N662" s="42" t="s">
        <v>884</v>
      </c>
      <c r="O662" s="42" t="s">
        <v>1418</v>
      </c>
      <c r="P662" s="42" t="s">
        <v>143</v>
      </c>
      <c r="Q662" s="42" t="s">
        <v>934</v>
      </c>
      <c r="R662" s="42" t="s">
        <v>342</v>
      </c>
      <c r="S662" s="42" t="s">
        <v>351</v>
      </c>
      <c r="T662" s="42" t="s">
        <v>369</v>
      </c>
      <c r="U662" s="42" t="s">
        <v>344</v>
      </c>
      <c r="V662" s="42" t="s">
        <v>345</v>
      </c>
      <c r="W662" s="42"/>
      <c r="X662" s="42" t="s">
        <v>346</v>
      </c>
      <c r="Y662" s="42" t="s">
        <v>353</v>
      </c>
      <c r="Z662" s="42" t="s">
        <v>1047</v>
      </c>
      <c r="AA662" s="42">
        <v>82988</v>
      </c>
      <c r="AB662" s="42" t="s">
        <v>349</v>
      </c>
      <c r="AC662" s="42">
        <v>0</v>
      </c>
      <c r="AD662" s="42"/>
      <c r="AE662" s="42">
        <v>2015</v>
      </c>
      <c r="AF662" s="42">
        <v>1</v>
      </c>
      <c r="AG662" s="42"/>
      <c r="AH662" s="42"/>
      <c r="AI662" s="42">
        <v>0</v>
      </c>
      <c r="AJ662" s="42">
        <v>0</v>
      </c>
      <c r="AK662" s="42">
        <v>0</v>
      </c>
    </row>
    <row r="663" spans="1:53" ht="12.75" hidden="1" customHeight="1"/>
    <row r="664" spans="1:53" ht="12.75" hidden="1" customHeight="1">
      <c r="C664" s="19">
        <f>C662</f>
        <v>659</v>
      </c>
      <c r="F664" s="25">
        <f>SUBTOTAL(102,F1:F663)</f>
        <v>0</v>
      </c>
      <c r="G664" s="10" t="s">
        <v>946</v>
      </c>
    </row>
    <row r="665" spans="1:53" ht="12.75" hidden="1" customHeight="1">
      <c r="F665">
        <f>SUMIF(G1:G663,7,F1:F663)</f>
        <v>58</v>
      </c>
      <c r="G665" s="22">
        <v>6</v>
      </c>
      <c r="H665" s="24" t="s">
        <v>77</v>
      </c>
    </row>
    <row r="666" spans="1:53" ht="12.75" hidden="1" customHeight="1">
      <c r="F666">
        <f>SUMIF(G1:G663,6,F1:F663)</f>
        <v>92</v>
      </c>
      <c r="G666" s="22">
        <v>7</v>
      </c>
      <c r="H666" s="24" t="s">
        <v>78</v>
      </c>
    </row>
    <row r="667" spans="1:53" ht="12.75" hidden="1" customHeight="1">
      <c r="F667">
        <f>SUMIF(G1:G663,9,F1:F663)</f>
        <v>391</v>
      </c>
      <c r="G667" s="22">
        <v>9</v>
      </c>
      <c r="H667" s="24" t="s">
        <v>361</v>
      </c>
      <c r="N667" s="42"/>
      <c r="O667" s="42"/>
      <c r="P667" s="42"/>
      <c r="Q667" s="42"/>
      <c r="R667" s="42"/>
      <c r="S667" s="42"/>
      <c r="T667" s="42"/>
      <c r="U667" s="42"/>
      <c r="V667" s="42"/>
      <c r="W667" s="42"/>
      <c r="X667" s="42"/>
      <c r="Y667" s="42"/>
      <c r="Z667" s="42"/>
      <c r="AA667" s="42"/>
      <c r="AB667" s="42"/>
      <c r="AC667" s="42"/>
      <c r="AD667" s="42"/>
      <c r="AE667" s="42"/>
      <c r="AF667" s="42"/>
      <c r="AG667" s="42"/>
      <c r="AH667" s="42"/>
      <c r="AI667" s="42"/>
      <c r="AJ667" s="42"/>
      <c r="AK667" s="42"/>
    </row>
    <row r="668" spans="1:53" ht="12.75" hidden="1" customHeight="1">
      <c r="F668">
        <f>SUMIF(G2:G664,0,F2:F664)</f>
        <v>7</v>
      </c>
      <c r="G668" s="22">
        <v>0</v>
      </c>
      <c r="H668" s="24" t="s">
        <v>424</v>
      </c>
      <c r="I668" t="s">
        <v>741</v>
      </c>
      <c r="N668" s="42"/>
      <c r="O668" s="42"/>
      <c r="P668" s="42"/>
      <c r="Q668" s="42"/>
      <c r="R668" s="42"/>
      <c r="S668" s="42"/>
      <c r="T668" s="42"/>
      <c r="U668" s="42"/>
      <c r="V668" s="42"/>
      <c r="W668" s="42"/>
      <c r="X668" s="42"/>
      <c r="Y668" s="42"/>
      <c r="Z668" s="42"/>
      <c r="AA668" s="42"/>
      <c r="AB668" s="42"/>
      <c r="AC668" s="42"/>
      <c r="AD668" s="42"/>
      <c r="AE668" s="42"/>
      <c r="AF668" s="42"/>
      <c r="AG668" s="42"/>
      <c r="AH668" s="42"/>
      <c r="AI668" s="42"/>
      <c r="AJ668" s="42"/>
      <c r="AK668" s="42"/>
    </row>
    <row r="669" spans="1:53" ht="12.75" hidden="1" customHeight="1">
      <c r="F669" s="29">
        <v>3</v>
      </c>
      <c r="G669" s="22"/>
      <c r="H669" s="26" t="s">
        <v>53</v>
      </c>
      <c r="N669" s="42"/>
      <c r="O669" s="42"/>
      <c r="P669" s="42"/>
      <c r="Q669" s="42"/>
      <c r="R669" s="42"/>
      <c r="S669" s="42"/>
      <c r="T669" s="42"/>
      <c r="U669" s="42"/>
      <c r="V669" s="42"/>
      <c r="W669" s="42"/>
      <c r="X669" s="42"/>
      <c r="Y669" s="42"/>
      <c r="Z669" s="42"/>
      <c r="AA669" s="42"/>
      <c r="AB669" s="42"/>
      <c r="AC669" s="42"/>
      <c r="AD669" s="42"/>
      <c r="AE669" s="42"/>
      <c r="AF669" s="42"/>
      <c r="AG669" s="42"/>
      <c r="AH669" s="42"/>
      <c r="AI669" s="42"/>
      <c r="AJ669" s="42"/>
      <c r="AK669" s="42"/>
    </row>
    <row r="670" spans="1:53" ht="12.75" hidden="1" customHeight="1">
      <c r="F670">
        <f>SUM(F665:F669)</f>
        <v>551</v>
      </c>
      <c r="G670" s="22"/>
    </row>
    <row r="671" spans="1:53" ht="12.75" hidden="1" customHeight="1">
      <c r="G671" s="22"/>
    </row>
    <row r="672" spans="1:53" ht="12.75" hidden="1" customHeight="1">
      <c r="F672" s="23">
        <v>14</v>
      </c>
      <c r="G672" s="22">
        <v>6</v>
      </c>
      <c r="H672" s="26" t="s">
        <v>764</v>
      </c>
    </row>
    <row r="673" spans="5:12" ht="12.75" hidden="1" customHeight="1">
      <c r="F673" s="23">
        <v>17</v>
      </c>
      <c r="G673" s="22">
        <v>7</v>
      </c>
      <c r="H673" s="26" t="s">
        <v>764</v>
      </c>
    </row>
    <row r="674" spans="5:12" ht="12.75" hidden="1" customHeight="1">
      <c r="F674" s="23">
        <v>53</v>
      </c>
      <c r="G674" s="22">
        <v>9</v>
      </c>
      <c r="H674" s="26" t="s">
        <v>764</v>
      </c>
    </row>
    <row r="675" spans="5:12" ht="12.75" hidden="1" customHeight="1">
      <c r="G675" s="22"/>
    </row>
    <row r="676" spans="5:12" ht="12.75" hidden="1" customHeight="1">
      <c r="F676" s="19">
        <f>C664-F664-F672-F673-F674</f>
        <v>575</v>
      </c>
      <c r="G676" s="22" t="s">
        <v>947</v>
      </c>
    </row>
    <row r="677" spans="5:12" ht="12.75" hidden="1" customHeight="1">
      <c r="I677" s="2" t="s">
        <v>334</v>
      </c>
      <c r="J677" s="2" t="s">
        <v>611</v>
      </c>
      <c r="K677" s="2" t="s">
        <v>613</v>
      </c>
      <c r="L677" s="31"/>
    </row>
    <row r="678" spans="5:12" ht="12.75" hidden="1" customHeight="1">
      <c r="E678" s="13"/>
      <c r="I678">
        <v>2005</v>
      </c>
      <c r="J678" s="24">
        <v>6</v>
      </c>
    </row>
    <row r="679" spans="5:12" ht="12.75" hidden="1" customHeight="1">
      <c r="E679" s="13"/>
      <c r="I679">
        <v>2006</v>
      </c>
      <c r="J679" s="27" t="s">
        <v>194</v>
      </c>
    </row>
    <row r="680" spans="5:12" ht="12.75" hidden="1" customHeight="1">
      <c r="E680" s="13"/>
      <c r="I680">
        <v>2007</v>
      </c>
      <c r="J680" s="27" t="s">
        <v>194</v>
      </c>
    </row>
    <row r="681" spans="5:12" ht="12.75" hidden="1" customHeight="1">
      <c r="J681" s="24"/>
    </row>
    <row r="682" spans="5:12" ht="12.75" hidden="1" customHeight="1">
      <c r="E682" s="9"/>
      <c r="I682">
        <v>2007</v>
      </c>
      <c r="J682" s="24">
        <v>2</v>
      </c>
    </row>
    <row r="683" spans="5:12" ht="12.75" hidden="1" customHeight="1">
      <c r="E683" s="9"/>
      <c r="I683">
        <v>2008</v>
      </c>
      <c r="J683" s="24">
        <v>2</v>
      </c>
    </row>
    <row r="684" spans="5:12" ht="12.75" hidden="1" customHeight="1">
      <c r="E684" s="9"/>
      <c r="I684">
        <v>2009</v>
      </c>
      <c r="J684" s="24">
        <v>2</v>
      </c>
    </row>
    <row r="685" spans="5:12" ht="12.75" hidden="1" customHeight="1">
      <c r="J685" s="24"/>
    </row>
    <row r="686" spans="5:12" ht="12.75" hidden="1" customHeight="1">
      <c r="E686" s="12"/>
      <c r="I686">
        <v>2008</v>
      </c>
      <c r="J686" s="24">
        <v>3</v>
      </c>
      <c r="K686" t="s">
        <v>614</v>
      </c>
    </row>
    <row r="687" spans="5:12" ht="12.75" hidden="1" customHeight="1">
      <c r="E687" s="12"/>
      <c r="I687">
        <v>2009</v>
      </c>
      <c r="J687" s="28" t="s">
        <v>193</v>
      </c>
      <c r="K687" t="s">
        <v>614</v>
      </c>
    </row>
    <row r="688" spans="5:12" ht="12.75" hidden="1" customHeight="1">
      <c r="E688" s="12"/>
      <c r="I688">
        <v>2010</v>
      </c>
      <c r="J688" s="28" t="s">
        <v>193</v>
      </c>
      <c r="K688" t="s">
        <v>614</v>
      </c>
    </row>
    <row r="689" spans="2:13" ht="12.75" hidden="1" customHeight="1">
      <c r="E689" s="12"/>
      <c r="I689">
        <v>2011</v>
      </c>
      <c r="J689" s="28" t="s">
        <v>193</v>
      </c>
      <c r="K689" t="s">
        <v>614</v>
      </c>
    </row>
    <row r="690" spans="2:13" ht="12.75" hidden="1" customHeight="1"/>
    <row r="691" spans="2:13" ht="12.75" hidden="1" customHeight="1">
      <c r="E691" s="33" t="s">
        <v>741</v>
      </c>
      <c r="I691">
        <v>2008</v>
      </c>
      <c r="J691" s="24">
        <v>3</v>
      </c>
      <c r="K691" t="s">
        <v>614</v>
      </c>
    </row>
    <row r="692" spans="2:13" ht="12.75" hidden="1" customHeight="1"/>
    <row r="693" spans="2:13" ht="12.75" hidden="1" customHeight="1"/>
    <row r="694" spans="2:13" ht="12.75" hidden="1" customHeight="1"/>
    <row r="695" spans="2:13" ht="12.75" hidden="1" customHeight="1">
      <c r="B695" s="35"/>
    </row>
    <row r="696" spans="2:13" ht="12.75" hidden="1" customHeight="1"/>
    <row r="697" spans="2:13" ht="12.75" hidden="1" customHeight="1"/>
    <row r="698" spans="2:13" ht="12.75" hidden="1" customHeight="1">
      <c r="C698" t="s">
        <v>638</v>
      </c>
    </row>
    <row r="699" spans="2:13" ht="12.75" hidden="1" customHeight="1"/>
    <row r="700" spans="2:13" ht="12.75" hidden="1" customHeight="1">
      <c r="C700" s="37"/>
      <c r="D700" s="38"/>
      <c r="E700" s="38" t="s">
        <v>57</v>
      </c>
      <c r="F700" s="14">
        <v>1</v>
      </c>
      <c r="G700" s="16">
        <v>6</v>
      </c>
      <c r="H700" s="38">
        <v>300</v>
      </c>
      <c r="I700" s="38">
        <v>2006</v>
      </c>
      <c r="J700" s="38">
        <v>2</v>
      </c>
      <c r="K700" s="38" t="s">
        <v>612</v>
      </c>
      <c r="L700" s="38" t="s">
        <v>260</v>
      </c>
      <c r="M700" s="38"/>
    </row>
  </sheetData>
  <autoFilter ref="A1:BB700">
    <filterColumn colId="5">
      <filters>
        <filter val="want"/>
      </filters>
    </filterColumn>
  </autoFilter>
  <phoneticPr fontId="0" type="noConversion"/>
  <pageMargins left="0.39370078740157483"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Core Guitar Series</vt:lpstr>
      <vt:lpstr>'Core Guitar Series'!Druckbereich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2013-05-17T02:54:08Z</cp:lastPrinted>
  <dcterms:created xsi:type="dcterms:W3CDTF">2010-12-01T14:09:05Z</dcterms:created>
  <dcterms:modified xsi:type="dcterms:W3CDTF">2016-12-02T08:10:22Z</dcterms:modified>
</cp:coreProperties>
</file>